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NPB IR 95 3 stage benchmark" sheetId="1" r:id="rId1"/>
  </sheets>
  <definedNames>
    <definedName name="_xlnm.Print_Area" localSheetId="0">'NPB IR 95 3 stage benchmark'!$A$1:$Q$117</definedName>
    <definedName name="_xlnm.Print_Titles" localSheetId="0">'NPB IR 95 3 stage benchmark'!$B:$B,'NPB IR 95 3 stage benchmark'!$6:$6</definedName>
  </definedNames>
  <calcPr fullCalcOnLoad="1"/>
</workbook>
</file>

<file path=xl/sharedStrings.xml><?xml version="1.0" encoding="utf-8"?>
<sst xmlns="http://schemas.openxmlformats.org/spreadsheetml/2006/main" count="26" uniqueCount="26">
  <si>
    <t>Assumptions: PV=</t>
  </si>
  <si>
    <t xml:space="preserve">GDP Growth (Nominal) = </t>
  </si>
  <si>
    <t xml:space="preserve"> </t>
  </si>
  <si>
    <t>DY</t>
  </si>
  <si>
    <t>Year</t>
  </si>
  <si>
    <t>Dividend Yield</t>
  </si>
  <si>
    <t>Second Stage</t>
  </si>
  <si>
    <t>IRR</t>
  </si>
  <si>
    <t>Average</t>
  </si>
  <si>
    <t>Median</t>
  </si>
  <si>
    <t>ALLETE INC</t>
  </si>
  <si>
    <t>ALLIANT ENERGY CORP</t>
  </si>
  <si>
    <t>DOMINION RESOURCES INC</t>
  </si>
  <si>
    <t>DUKE ENERGY CORP</t>
  </si>
  <si>
    <t>IDACORP INC</t>
  </si>
  <si>
    <t>NEXTERA ENERGY INC</t>
  </si>
  <si>
    <t>OGE ENERGY CORP</t>
  </si>
  <si>
    <t>PORTLAND GENERAL ELECTRIC CO</t>
  </si>
  <si>
    <t>PROGRESS ENERGY INC</t>
  </si>
  <si>
    <t>SCANA CORP</t>
  </si>
  <si>
    <t>SEMPRA ENERGY</t>
  </si>
  <si>
    <t>SOUTHERN CO</t>
  </si>
  <si>
    <t>VECTREN CORP</t>
  </si>
  <si>
    <t>WISCONSIN ENERGY CORP</t>
  </si>
  <si>
    <t>XCEL ENERGY INC</t>
  </si>
  <si>
    <t>Initial Growth - Average of All Growth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</si>
</sst>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0" fontId="3" fillId="0" borderId="0" xfId="58" applyNumberFormat="1" applyFont="1" applyAlignment="1">
      <alignment horizontal="center"/>
    </xf>
    <xf numFmtId="39" fontId="3" fillId="0" borderId="0" xfId="42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9" fontId="0" fillId="0" borderId="0" xfId="42" applyNumberForma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39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PageLayoutView="0" workbookViewId="0" topLeftCell="A1">
      <pane xSplit="2" ySplit="6" topLeftCell="E8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140625" defaultRowHeight="12.75"/>
  <sheetData>
    <row r="1" spans="1:17" ht="12.75">
      <c r="A1" t="s">
        <v>0</v>
      </c>
      <c r="B1" s="1"/>
      <c r="C1" s="2">
        <v>10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t="s">
        <v>1</v>
      </c>
      <c r="B2" s="1"/>
      <c r="C2" s="3">
        <v>4.9</v>
      </c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" ht="12.75">
      <c r="B3" s="1"/>
      <c r="C3" t="s">
        <v>2</v>
      </c>
    </row>
    <row r="4" spans="2:17" ht="12.75">
      <c r="B4" s="1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ht="12.75">
      <c r="B5" s="1"/>
    </row>
    <row r="6" spans="1:17" ht="60">
      <c r="A6" s="5"/>
      <c r="B6" s="6"/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" t="s">
        <v>22</v>
      </c>
      <c r="P6" s="5" t="s">
        <v>23</v>
      </c>
      <c r="Q6" s="5" t="s">
        <v>24</v>
      </c>
    </row>
    <row r="7" ht="12.75">
      <c r="B7" s="1" t="s">
        <v>4</v>
      </c>
    </row>
    <row r="8" spans="1:17" ht="25.5">
      <c r="A8" s="7"/>
      <c r="B8" s="8" t="s">
        <v>5</v>
      </c>
      <c r="C8" s="9">
        <v>0.04830810138525539</v>
      </c>
      <c r="D8" s="9">
        <v>0.043139563655600226</v>
      </c>
      <c r="E8" s="9">
        <v>0.042465619465340596</v>
      </c>
      <c r="F8" s="9">
        <v>0.05515494741285309</v>
      </c>
      <c r="G8" s="9">
        <v>0.0326445947267078</v>
      </c>
      <c r="H8" s="9">
        <v>0.03761011241897665</v>
      </c>
      <c r="I8" s="9">
        <v>0.032700286085276656</v>
      </c>
      <c r="J8" s="9">
        <v>0.04887146276634801</v>
      </c>
      <c r="K8" s="9">
        <v>0.056084012946813463</v>
      </c>
      <c r="L8" s="9">
        <v>0.04644039703484175</v>
      </c>
      <c r="M8" s="9">
        <v>0.02985860229203052</v>
      </c>
      <c r="N8" s="9">
        <v>0.04791897217754043</v>
      </c>
      <c r="O8" s="9">
        <v>0.05255015826927193</v>
      </c>
      <c r="P8" s="9">
        <v>0.027016687553591455</v>
      </c>
      <c r="Q8" s="9">
        <v>0.04262691537653379</v>
      </c>
    </row>
    <row r="9" spans="1:17" ht="63.75">
      <c r="A9" s="7"/>
      <c r="B9" s="8" t="s">
        <v>25</v>
      </c>
      <c r="C9" s="10">
        <v>3.915</v>
      </c>
      <c r="D9" s="10">
        <v>6.8</v>
      </c>
      <c r="E9" s="10">
        <v>4.975</v>
      </c>
      <c r="F9" s="10">
        <v>4.0725</v>
      </c>
      <c r="G9" s="10">
        <v>4.885</v>
      </c>
      <c r="H9" s="10">
        <v>6.26</v>
      </c>
      <c r="I9" s="10">
        <v>6.1875</v>
      </c>
      <c r="J9" s="10">
        <v>4.8225</v>
      </c>
      <c r="K9" s="10">
        <v>3.71</v>
      </c>
      <c r="L9" s="10">
        <v>4.1875</v>
      </c>
      <c r="M9" s="10">
        <v>5.4</v>
      </c>
      <c r="N9" s="10">
        <v>4.9925</v>
      </c>
      <c r="O9" s="10">
        <v>4.775</v>
      </c>
      <c r="P9" s="10">
        <v>9.2275</v>
      </c>
      <c r="Q9" s="10">
        <v>5.9325</v>
      </c>
    </row>
    <row r="10" spans="1:17" ht="25.5">
      <c r="A10" s="7"/>
      <c r="B10" s="8" t="s">
        <v>6</v>
      </c>
      <c r="C10" s="10">
        <f aca="true" t="shared" si="0" ref="C10:H10">AVERAGE(C9,$C$2)</f>
        <v>4.407500000000001</v>
      </c>
      <c r="D10" s="10">
        <f>AVERAGE(D9,$C$2)</f>
        <v>5.85</v>
      </c>
      <c r="E10" s="10">
        <f t="shared" si="0"/>
        <v>4.9375</v>
      </c>
      <c r="F10" s="10">
        <f t="shared" si="0"/>
        <v>4.48625</v>
      </c>
      <c r="G10" s="10">
        <f t="shared" si="0"/>
        <v>4.8925</v>
      </c>
      <c r="H10" s="10">
        <f t="shared" si="0"/>
        <v>5.58</v>
      </c>
      <c r="I10" s="10">
        <f aca="true" t="shared" si="1" ref="I10:Q10">AVERAGE(I9,$C$2)</f>
        <v>5.54375</v>
      </c>
      <c r="J10" s="10">
        <f t="shared" si="1"/>
        <v>4.86125</v>
      </c>
      <c r="K10" s="10">
        <f t="shared" si="1"/>
        <v>4.305</v>
      </c>
      <c r="L10" s="10">
        <f t="shared" si="1"/>
        <v>4.54375</v>
      </c>
      <c r="M10" s="10">
        <f t="shared" si="1"/>
        <v>5.15</v>
      </c>
      <c r="N10" s="10">
        <f t="shared" si="1"/>
        <v>4.94625</v>
      </c>
      <c r="O10" s="10">
        <f t="shared" si="1"/>
        <v>4.8375</v>
      </c>
      <c r="P10" s="10">
        <f t="shared" si="1"/>
        <v>7.06375</v>
      </c>
      <c r="Q10" s="10">
        <f t="shared" si="1"/>
        <v>5.41625</v>
      </c>
    </row>
    <row r="11" spans="1:17" ht="12.75">
      <c r="A11" s="11"/>
      <c r="B11" s="1">
        <v>0</v>
      </c>
      <c r="C11" s="12">
        <f aca="true" t="shared" si="2" ref="C11:H11">-1*$C1</f>
        <v>-10</v>
      </c>
      <c r="D11" s="12">
        <f>-1*$C1</f>
        <v>-10</v>
      </c>
      <c r="E11" s="12">
        <f t="shared" si="2"/>
        <v>-10</v>
      </c>
      <c r="F11" s="12">
        <f t="shared" si="2"/>
        <v>-10</v>
      </c>
      <c r="G11" s="12">
        <f t="shared" si="2"/>
        <v>-10</v>
      </c>
      <c r="H11" s="12">
        <f t="shared" si="2"/>
        <v>-10</v>
      </c>
      <c r="I11" s="12">
        <f aca="true" t="shared" si="3" ref="I11:Q11">-1*$C1</f>
        <v>-10</v>
      </c>
      <c r="J11" s="12">
        <f t="shared" si="3"/>
        <v>-10</v>
      </c>
      <c r="K11" s="12">
        <f t="shared" si="3"/>
        <v>-10</v>
      </c>
      <c r="L11" s="12">
        <f t="shared" si="3"/>
        <v>-10</v>
      </c>
      <c r="M11" s="12">
        <f t="shared" si="3"/>
        <v>-10</v>
      </c>
      <c r="N11" s="12">
        <f t="shared" si="3"/>
        <v>-10</v>
      </c>
      <c r="O11" s="12">
        <f t="shared" si="3"/>
        <v>-10</v>
      </c>
      <c r="P11" s="12">
        <f t="shared" si="3"/>
        <v>-10</v>
      </c>
      <c r="Q11" s="12">
        <f t="shared" si="3"/>
        <v>-10</v>
      </c>
    </row>
    <row r="12" spans="1:17" ht="12.75">
      <c r="A12" s="11"/>
      <c r="B12" s="1">
        <v>1</v>
      </c>
      <c r="C12" s="13">
        <f aca="true" t="shared" si="4" ref="C12:H12">$C$1*C8*(1+C$9/100)</f>
        <v>0.5019936355448814</v>
      </c>
      <c r="D12" s="13">
        <f>$C$1*D8*(1+D$9/100)</f>
        <v>0.46073053984181045</v>
      </c>
      <c r="E12" s="13">
        <f t="shared" si="4"/>
        <v>0.4457828403374129</v>
      </c>
      <c r="F12" s="13">
        <f t="shared" si="4"/>
        <v>0.5740113264624152</v>
      </c>
      <c r="G12" s="13">
        <f t="shared" si="4"/>
        <v>0.34239283179107477</v>
      </c>
      <c r="H12" s="13">
        <f t="shared" si="4"/>
        <v>0.3996450545640459</v>
      </c>
      <c r="I12" s="13">
        <f aca="true" t="shared" si="5" ref="I12:Q12">$C$1*I8*(1+I$9/100)</f>
        <v>0.34723616286803144</v>
      </c>
      <c r="J12" s="13">
        <f t="shared" si="5"/>
        <v>0.5122828905825514</v>
      </c>
      <c r="K12" s="13">
        <f t="shared" si="5"/>
        <v>0.5816472982714024</v>
      </c>
      <c r="L12" s="13">
        <f t="shared" si="5"/>
        <v>0.48385088660675757</v>
      </c>
      <c r="M12" s="13">
        <f t="shared" si="5"/>
        <v>0.31470966815800167</v>
      </c>
      <c r="N12" s="13">
        <f t="shared" si="5"/>
        <v>0.5031132686350414</v>
      </c>
      <c r="O12" s="13">
        <f t="shared" si="5"/>
        <v>0.5505942832662967</v>
      </c>
      <c r="P12" s="13">
        <f t="shared" si="5"/>
        <v>0.29509652397599107</v>
      </c>
      <c r="Q12" s="13">
        <f t="shared" si="5"/>
        <v>0.4515575713124666</v>
      </c>
    </row>
    <row r="13" spans="1:17" ht="12.75">
      <c r="A13" s="11"/>
      <c r="B13" s="1">
        <v>2</v>
      </c>
      <c r="C13" s="14">
        <f aca="true" t="shared" si="6" ref="C13:H16">C12*(1+C$9/100)</f>
        <v>0.5216466863764635</v>
      </c>
      <c r="D13" s="14">
        <f>D12*(1+D$9/100)</f>
        <v>0.4920602165510536</v>
      </c>
      <c r="E13" s="14">
        <f t="shared" si="6"/>
        <v>0.4679605366441992</v>
      </c>
      <c r="F13" s="14">
        <f t="shared" si="6"/>
        <v>0.5973879377325969</v>
      </c>
      <c r="G13" s="14">
        <f t="shared" si="6"/>
        <v>0.35911872162406877</v>
      </c>
      <c r="H13" s="14">
        <f t="shared" si="6"/>
        <v>0.4246628349797552</v>
      </c>
      <c r="I13" s="14">
        <f aca="true" t="shared" si="7" ref="I13:Q13">I12*(1+I$9/100)</f>
        <v>0.36872140044549084</v>
      </c>
      <c r="J13" s="14">
        <f t="shared" si="7"/>
        <v>0.5369877329808949</v>
      </c>
      <c r="K13" s="14">
        <f t="shared" si="7"/>
        <v>0.6032264130372713</v>
      </c>
      <c r="L13" s="14">
        <f t="shared" si="7"/>
        <v>0.5041121424834156</v>
      </c>
      <c r="M13" s="14">
        <f t="shared" si="7"/>
        <v>0.33170399023853375</v>
      </c>
      <c r="N13" s="14">
        <f t="shared" si="7"/>
        <v>0.5282311985716458</v>
      </c>
      <c r="O13" s="14">
        <f t="shared" si="7"/>
        <v>0.5768851602922623</v>
      </c>
      <c r="P13" s="14">
        <f t="shared" si="7"/>
        <v>0.3223265557258756</v>
      </c>
      <c r="Q13" s="14">
        <f t="shared" si="7"/>
        <v>0.4783462242305787</v>
      </c>
    </row>
    <row r="14" spans="1:17" ht="12.75">
      <c r="A14" s="11"/>
      <c r="B14" s="1">
        <v>3</v>
      </c>
      <c r="C14" s="14">
        <f t="shared" si="6"/>
        <v>0.5420691541481021</v>
      </c>
      <c r="D14" s="14">
        <f>D13*(1+D$9/100)</f>
        <v>0.5255203112765252</v>
      </c>
      <c r="E14" s="14">
        <f t="shared" si="6"/>
        <v>0.49124157334224805</v>
      </c>
      <c r="F14" s="14">
        <f t="shared" si="6"/>
        <v>0.6217165614967568</v>
      </c>
      <c r="G14" s="14">
        <f t="shared" si="6"/>
        <v>0.37666167117540456</v>
      </c>
      <c r="H14" s="14">
        <f t="shared" si="6"/>
        <v>0.4512467284494879</v>
      </c>
      <c r="I14" s="14">
        <f aca="true" t="shared" si="8" ref="I14:Q14">I13*(1+I$9/100)</f>
        <v>0.39153603709805557</v>
      </c>
      <c r="J14" s="14">
        <f t="shared" si="8"/>
        <v>0.5628839664038985</v>
      </c>
      <c r="K14" s="14">
        <f t="shared" si="8"/>
        <v>0.625606112960954</v>
      </c>
      <c r="L14" s="14">
        <f t="shared" si="8"/>
        <v>0.5252218384499087</v>
      </c>
      <c r="M14" s="14">
        <f t="shared" si="8"/>
        <v>0.3496160057114146</v>
      </c>
      <c r="N14" s="14">
        <f t="shared" si="8"/>
        <v>0.5546031411603353</v>
      </c>
      <c r="O14" s="14">
        <f t="shared" si="8"/>
        <v>0.6044314266962179</v>
      </c>
      <c r="P14" s="14">
        <f t="shared" si="8"/>
        <v>0.35206923865548073</v>
      </c>
      <c r="Q14" s="14">
        <f t="shared" si="8"/>
        <v>0.5067241139830578</v>
      </c>
    </row>
    <row r="15" spans="1:17" ht="12.75">
      <c r="A15" s="11"/>
      <c r="B15" s="1">
        <v>4</v>
      </c>
      <c r="C15" s="14">
        <f t="shared" si="6"/>
        <v>0.5632911615330003</v>
      </c>
      <c r="D15" s="14">
        <f>D14*(1+D$9/100)</f>
        <v>0.561255692443329</v>
      </c>
      <c r="E15" s="14">
        <f t="shared" si="6"/>
        <v>0.5156808416160249</v>
      </c>
      <c r="F15" s="14">
        <f t="shared" si="6"/>
        <v>0.6470359684637121</v>
      </c>
      <c r="G15" s="14">
        <f t="shared" si="6"/>
        <v>0.3950615938123231</v>
      </c>
      <c r="H15" s="14">
        <f t="shared" si="6"/>
        <v>0.4794947736504258</v>
      </c>
      <c r="I15" s="14">
        <f aca="true" t="shared" si="9" ref="I15:Q15">I14*(1+I$9/100)</f>
        <v>0.4157623293934977</v>
      </c>
      <c r="J15" s="14">
        <f t="shared" si="9"/>
        <v>0.5900290456837265</v>
      </c>
      <c r="K15" s="14">
        <f t="shared" si="9"/>
        <v>0.6488160997518053</v>
      </c>
      <c r="L15" s="14">
        <f t="shared" si="9"/>
        <v>0.5472155029349987</v>
      </c>
      <c r="M15" s="14">
        <f t="shared" si="9"/>
        <v>0.368495270019831</v>
      </c>
      <c r="N15" s="14">
        <f t="shared" si="9"/>
        <v>0.582291702982765</v>
      </c>
      <c r="O15" s="14">
        <f t="shared" si="9"/>
        <v>0.6332930273209623</v>
      </c>
      <c r="P15" s="14">
        <f t="shared" si="9"/>
        <v>0.38455642765241516</v>
      </c>
      <c r="Q15" s="14">
        <f t="shared" si="9"/>
        <v>0.5367855220451028</v>
      </c>
    </row>
    <row r="16" spans="1:17" ht="13.5" thickBot="1">
      <c r="A16" s="11"/>
      <c r="B16" s="15">
        <v>5</v>
      </c>
      <c r="C16" s="16">
        <f t="shared" si="6"/>
        <v>0.5853440105070172</v>
      </c>
      <c r="D16" s="16">
        <f>D15*(1+D$9/100)</f>
        <v>0.5994210795294753</v>
      </c>
      <c r="E16" s="16">
        <f t="shared" si="6"/>
        <v>0.5413359634864221</v>
      </c>
      <c r="F16" s="16">
        <f t="shared" si="6"/>
        <v>0.6733865082793967</v>
      </c>
      <c r="G16" s="16">
        <f t="shared" si="6"/>
        <v>0.4143603526700551</v>
      </c>
      <c r="H16" s="16">
        <f t="shared" si="6"/>
        <v>0.5095111464809424</v>
      </c>
      <c r="I16" s="16">
        <f aca="true" t="shared" si="10" ref="I16:Q16">I15*(1+I$9/100)</f>
        <v>0.4414876235247204</v>
      </c>
      <c r="J16" s="16">
        <f t="shared" si="10"/>
        <v>0.6184831964118241</v>
      </c>
      <c r="K16" s="16">
        <f t="shared" si="10"/>
        <v>0.6728871770525973</v>
      </c>
      <c r="L16" s="16">
        <f t="shared" si="10"/>
        <v>0.5701301521204017</v>
      </c>
      <c r="M16" s="16">
        <f t="shared" si="10"/>
        <v>0.3883940146009019</v>
      </c>
      <c r="N16" s="16">
        <f t="shared" si="10"/>
        <v>0.6113626162541795</v>
      </c>
      <c r="O16" s="16">
        <f t="shared" si="10"/>
        <v>0.6635327693755382</v>
      </c>
      <c r="P16" s="16">
        <f t="shared" si="10"/>
        <v>0.42004137201404174</v>
      </c>
      <c r="Q16" s="16">
        <f t="shared" si="10"/>
        <v>0.5686303231404285</v>
      </c>
    </row>
    <row r="17" spans="1:17" ht="12.75">
      <c r="A17" s="11"/>
      <c r="B17" s="1">
        <v>6</v>
      </c>
      <c r="C17" s="17">
        <f aca="true" t="shared" si="11" ref="C17:H21">C16*(1+C$10/100)</f>
        <v>0.6111430477701141</v>
      </c>
      <c r="D17" s="17">
        <f>D16*(1+D$10/100)</f>
        <v>0.6344872126819496</v>
      </c>
      <c r="E17" s="17">
        <f t="shared" si="11"/>
        <v>0.5680644266835642</v>
      </c>
      <c r="F17" s="17">
        <f t="shared" si="11"/>
        <v>0.7035963105070812</v>
      </c>
      <c r="G17" s="17">
        <f t="shared" si="11"/>
        <v>0.4346329329244376</v>
      </c>
      <c r="H17" s="17">
        <f t="shared" si="11"/>
        <v>0.537941868454579</v>
      </c>
      <c r="I17" s="17">
        <f aca="true" t="shared" si="12" ref="I17:Q17">I16*(1+I$10/100)</f>
        <v>0.46596259365387205</v>
      </c>
      <c r="J17" s="17">
        <f t="shared" si="12"/>
        <v>0.6485492107973939</v>
      </c>
      <c r="K17" s="17">
        <f t="shared" si="12"/>
        <v>0.7018549700247116</v>
      </c>
      <c r="L17" s="17">
        <f t="shared" si="12"/>
        <v>0.5960354409073725</v>
      </c>
      <c r="M17" s="17">
        <f t="shared" si="12"/>
        <v>0.4083963063528484</v>
      </c>
      <c r="N17" s="17">
        <f t="shared" si="12"/>
        <v>0.6416021396606518</v>
      </c>
      <c r="O17" s="17">
        <f t="shared" si="12"/>
        <v>0.6956311670940799</v>
      </c>
      <c r="P17" s="17">
        <f t="shared" si="12"/>
        <v>0.44971204442968354</v>
      </c>
      <c r="Q17" s="17">
        <f t="shared" si="12"/>
        <v>0.5994287630175219</v>
      </c>
    </row>
    <row r="18" spans="1:17" ht="12.75">
      <c r="A18" s="11"/>
      <c r="B18" s="1">
        <v>7</v>
      </c>
      <c r="C18" s="17">
        <f t="shared" si="11"/>
        <v>0.6380791776005819</v>
      </c>
      <c r="D18" s="17">
        <f>D17*(1+D$10/100)</f>
        <v>0.6716047146238436</v>
      </c>
      <c r="E18" s="17">
        <f t="shared" si="11"/>
        <v>0.5961126077510651</v>
      </c>
      <c r="F18" s="17">
        <f t="shared" si="11"/>
        <v>0.7351613999872051</v>
      </c>
      <c r="G18" s="17">
        <f t="shared" si="11"/>
        <v>0.45589734916776575</v>
      </c>
      <c r="H18" s="17">
        <f t="shared" si="11"/>
        <v>0.5679590247143446</v>
      </c>
      <c r="I18" s="17">
        <f aca="true" t="shared" si="13" ref="I18:Q18">I17*(1+I$10/100)</f>
        <v>0.49179439493955857</v>
      </c>
      <c r="J18" s="17">
        <f t="shared" si="13"/>
        <v>0.6800768093072822</v>
      </c>
      <c r="K18" s="17">
        <f t="shared" si="13"/>
        <v>0.7320698264842755</v>
      </c>
      <c r="L18" s="17">
        <f t="shared" si="13"/>
        <v>0.6231178012536013</v>
      </c>
      <c r="M18" s="17">
        <f t="shared" si="13"/>
        <v>0.42942871613002015</v>
      </c>
      <c r="N18" s="17">
        <f t="shared" si="13"/>
        <v>0.6733373854936168</v>
      </c>
      <c r="O18" s="17">
        <f t="shared" si="13"/>
        <v>0.7292823248022561</v>
      </c>
      <c r="P18" s="17">
        <f t="shared" si="13"/>
        <v>0.48147857896808527</v>
      </c>
      <c r="Q18" s="17">
        <f t="shared" si="13"/>
        <v>0.6318953233944584</v>
      </c>
    </row>
    <row r="19" spans="2:17" ht="12.75">
      <c r="B19" s="1">
        <v>8</v>
      </c>
      <c r="C19" s="17">
        <f t="shared" si="11"/>
        <v>0.6662025173533276</v>
      </c>
      <c r="D19" s="17">
        <f>D18*(1+D$10/100)</f>
        <v>0.7108935904293385</v>
      </c>
      <c r="E19" s="17">
        <f t="shared" si="11"/>
        <v>0.625545667758774</v>
      </c>
      <c r="F19" s="17">
        <f t="shared" si="11"/>
        <v>0.7681425782941311</v>
      </c>
      <c r="G19" s="17">
        <f t="shared" si="11"/>
        <v>0.4782021269757987</v>
      </c>
      <c r="H19" s="17">
        <f t="shared" si="11"/>
        <v>0.599651138293405</v>
      </c>
      <c r="I19" s="17">
        <f aca="true" t="shared" si="14" ref="I19:Q19">I18*(1+I$10/100)</f>
        <v>0.5190582467090203</v>
      </c>
      <c r="J19" s="17">
        <f t="shared" si="14"/>
        <v>0.7131370431997325</v>
      </c>
      <c r="K19" s="17">
        <f t="shared" si="14"/>
        <v>0.7635854325144237</v>
      </c>
      <c r="L19" s="17">
        <f t="shared" si="14"/>
        <v>0.6514307163480618</v>
      </c>
      <c r="M19" s="17">
        <f t="shared" si="14"/>
        <v>0.45154429501071625</v>
      </c>
      <c r="N19" s="17">
        <f t="shared" si="14"/>
        <v>0.7066423359235947</v>
      </c>
      <c r="O19" s="17">
        <f t="shared" si="14"/>
        <v>0.7645613572645653</v>
      </c>
      <c r="P19" s="17">
        <f t="shared" si="14"/>
        <v>0.5154890220899433</v>
      </c>
      <c r="Q19" s="17">
        <f t="shared" si="14"/>
        <v>0.6661203538478107</v>
      </c>
    </row>
    <row r="20" spans="1:17" ht="12.75">
      <c r="A20" s="18"/>
      <c r="B20" s="19">
        <v>9</v>
      </c>
      <c r="C20" s="17">
        <f t="shared" si="11"/>
        <v>0.6955653933056756</v>
      </c>
      <c r="D20" s="17">
        <f>D19*(1+D$10/100)</f>
        <v>0.7524808654694548</v>
      </c>
      <c r="E20" s="17">
        <f t="shared" si="11"/>
        <v>0.6564319851043634</v>
      </c>
      <c r="F20" s="17">
        <f t="shared" si="11"/>
        <v>0.8026033747128516</v>
      </c>
      <c r="G20" s="17">
        <f t="shared" si="11"/>
        <v>0.5015981660380897</v>
      </c>
      <c r="H20" s="17">
        <f t="shared" si="11"/>
        <v>0.633111671810177</v>
      </c>
      <c r="I20" s="17">
        <f aca="true" t="shared" si="15" ref="I20:Q20">I19*(1+I$10/100)</f>
        <v>0.5478335382609517</v>
      </c>
      <c r="J20" s="17">
        <f t="shared" si="15"/>
        <v>0.7478044177122795</v>
      </c>
      <c r="K20" s="17">
        <f t="shared" si="15"/>
        <v>0.7964577853841697</v>
      </c>
      <c r="L20" s="17">
        <f t="shared" si="15"/>
        <v>0.6810300995221269</v>
      </c>
      <c r="M20" s="17">
        <f t="shared" si="15"/>
        <v>0.4747988262037682</v>
      </c>
      <c r="N20" s="17">
        <f t="shared" si="15"/>
        <v>0.7415946324642155</v>
      </c>
      <c r="O20" s="17">
        <f t="shared" si="15"/>
        <v>0.8015470129222387</v>
      </c>
      <c r="P20" s="17">
        <f t="shared" si="15"/>
        <v>0.5519018778878216</v>
      </c>
      <c r="Q20" s="17">
        <f t="shared" si="15"/>
        <v>0.7021990975130926</v>
      </c>
    </row>
    <row r="21" spans="2:17" ht="13.5" thickBot="1">
      <c r="B21" s="15">
        <v>10</v>
      </c>
      <c r="C21" s="20">
        <f t="shared" si="11"/>
        <v>0.7262224380156233</v>
      </c>
      <c r="D21" s="20">
        <f>D20*(1+D$10/100)</f>
        <v>0.7965009960994179</v>
      </c>
      <c r="E21" s="20">
        <f t="shared" si="11"/>
        <v>0.6888433143688913</v>
      </c>
      <c r="F21" s="20">
        <f t="shared" si="11"/>
        <v>0.8386101686109069</v>
      </c>
      <c r="G21" s="20">
        <f t="shared" si="11"/>
        <v>0.5261388563115033</v>
      </c>
      <c r="H21" s="20">
        <f t="shared" si="11"/>
        <v>0.6684393030971849</v>
      </c>
      <c r="I21" s="20">
        <f aca="true" t="shared" si="16" ref="I21:Q21">I20*(1+I$10/100)</f>
        <v>0.5782040600382933</v>
      </c>
      <c r="J21" s="20">
        <f t="shared" si="16"/>
        <v>0.7841570599683176</v>
      </c>
      <c r="K21" s="20">
        <f t="shared" si="16"/>
        <v>0.8307452930449583</v>
      </c>
      <c r="L21" s="20">
        <f t="shared" si="16"/>
        <v>0.7119744046691635</v>
      </c>
      <c r="M21" s="20">
        <f t="shared" si="16"/>
        <v>0.4992509657532623</v>
      </c>
      <c r="N21" s="20">
        <f t="shared" si="16"/>
        <v>0.7782757569724768</v>
      </c>
      <c r="O21" s="20">
        <f t="shared" si="16"/>
        <v>0.8403218496723521</v>
      </c>
      <c r="P21" s="20">
        <f t="shared" si="16"/>
        <v>0.5908868467871226</v>
      </c>
      <c r="Q21" s="20">
        <f t="shared" si="16"/>
        <v>0.7402319561321454</v>
      </c>
    </row>
    <row r="22" spans="2:17" ht="12.75">
      <c r="B22" s="1">
        <v>11</v>
      </c>
      <c r="C22" s="17">
        <f aca="true" t="shared" si="17" ref="C22:D53">C21*(1+$C$2/100)</f>
        <v>0.7618073374783887</v>
      </c>
      <c r="D22" s="17">
        <f t="shared" si="17"/>
        <v>0.8355295449082893</v>
      </c>
      <c r="E22" s="17">
        <f aca="true" t="shared" si="18" ref="E22:E53">E21*(1+$C$2/100)</f>
        <v>0.7225966367729669</v>
      </c>
      <c r="F22" s="17">
        <f aca="true" t="shared" si="19" ref="F22:F53">F21*(1+$C$2/100)</f>
        <v>0.8797020668728412</v>
      </c>
      <c r="G22" s="17">
        <f aca="true" t="shared" si="20" ref="G22:G53">G21*(1+$C$2/100)</f>
        <v>0.5519196602707669</v>
      </c>
      <c r="H22" s="17">
        <f aca="true" t="shared" si="21" ref="H22:H53">H21*(1+$C$2/100)</f>
        <v>0.701192828948947</v>
      </c>
      <c r="I22" s="17">
        <f aca="true" t="shared" si="22" ref="I22:Q22">I21*(1+$C$2/100)</f>
        <v>0.6065360589801696</v>
      </c>
      <c r="J22" s="17">
        <f t="shared" si="22"/>
        <v>0.8225807559067652</v>
      </c>
      <c r="K22" s="17">
        <f t="shared" si="22"/>
        <v>0.8714518124041611</v>
      </c>
      <c r="L22" s="17">
        <f t="shared" si="22"/>
        <v>0.7468611504979524</v>
      </c>
      <c r="M22" s="17">
        <f t="shared" si="22"/>
        <v>0.5237142630751721</v>
      </c>
      <c r="N22" s="17">
        <f t="shared" si="22"/>
        <v>0.8164112690641281</v>
      </c>
      <c r="O22" s="17">
        <f t="shared" si="22"/>
        <v>0.8814976203062973</v>
      </c>
      <c r="P22" s="17">
        <f t="shared" si="22"/>
        <v>0.6198403022796916</v>
      </c>
      <c r="Q22" s="17">
        <f t="shared" si="22"/>
        <v>0.7765033219826205</v>
      </c>
    </row>
    <row r="23" spans="2:17" ht="12.75">
      <c r="B23" s="1">
        <v>12</v>
      </c>
      <c r="C23" s="17">
        <f t="shared" si="17"/>
        <v>0.7991358970148297</v>
      </c>
      <c r="D23" s="17">
        <f t="shared" si="17"/>
        <v>0.8764704926087955</v>
      </c>
      <c r="E23" s="17">
        <f t="shared" si="18"/>
        <v>0.7580038719748422</v>
      </c>
      <c r="F23" s="17">
        <f t="shared" si="19"/>
        <v>0.9228074681496105</v>
      </c>
      <c r="G23" s="17">
        <f t="shared" si="20"/>
        <v>0.5789637236240345</v>
      </c>
      <c r="H23" s="17">
        <f t="shared" si="21"/>
        <v>0.7355512775674453</v>
      </c>
      <c r="I23" s="17">
        <f aca="true" t="shared" si="23" ref="I23:Q23">I22*(1+$C$2/100)</f>
        <v>0.6362563258701979</v>
      </c>
      <c r="J23" s="17">
        <f t="shared" si="23"/>
        <v>0.8628872129461966</v>
      </c>
      <c r="K23" s="17">
        <f t="shared" si="23"/>
        <v>0.9141529512119649</v>
      </c>
      <c r="L23" s="17">
        <f t="shared" si="23"/>
        <v>0.783457346872352</v>
      </c>
      <c r="M23" s="17">
        <f t="shared" si="23"/>
        <v>0.5493762619658555</v>
      </c>
      <c r="N23" s="17">
        <f t="shared" si="23"/>
        <v>0.8564154212482703</v>
      </c>
      <c r="O23" s="17">
        <f t="shared" si="23"/>
        <v>0.9246910037013059</v>
      </c>
      <c r="P23" s="17">
        <f t="shared" si="23"/>
        <v>0.6502124770913964</v>
      </c>
      <c r="Q23" s="17">
        <f t="shared" si="23"/>
        <v>0.8145519847597689</v>
      </c>
    </row>
    <row r="24" spans="2:17" ht="12.75">
      <c r="B24" s="1">
        <v>13</v>
      </c>
      <c r="C24" s="17">
        <f t="shared" si="17"/>
        <v>0.8382935559685563</v>
      </c>
      <c r="D24" s="17">
        <f t="shared" si="17"/>
        <v>0.9194175467466265</v>
      </c>
      <c r="E24" s="17">
        <f t="shared" si="18"/>
        <v>0.7951460617016094</v>
      </c>
      <c r="F24" s="17">
        <f t="shared" si="19"/>
        <v>0.9680250340889412</v>
      </c>
      <c r="G24" s="17">
        <f t="shared" si="20"/>
        <v>0.6073329460816121</v>
      </c>
      <c r="H24" s="17">
        <f t="shared" si="21"/>
        <v>0.7715932901682501</v>
      </c>
      <c r="I24" s="17">
        <f aca="true" t="shared" si="24" ref="I24:Q24">I23*(1+$C$2/100)</f>
        <v>0.6674328858378376</v>
      </c>
      <c r="J24" s="17">
        <f t="shared" si="24"/>
        <v>0.9051686863805603</v>
      </c>
      <c r="K24" s="17">
        <f t="shared" si="24"/>
        <v>0.9589464458213511</v>
      </c>
      <c r="L24" s="17">
        <f t="shared" si="24"/>
        <v>0.8218467568690973</v>
      </c>
      <c r="M24" s="17">
        <f t="shared" si="24"/>
        <v>0.5762956988021825</v>
      </c>
      <c r="N24" s="17">
        <f t="shared" si="24"/>
        <v>0.8983797768894355</v>
      </c>
      <c r="O24" s="17">
        <f t="shared" si="24"/>
        <v>0.9700008628826697</v>
      </c>
      <c r="P24" s="17">
        <f t="shared" si="24"/>
        <v>0.6820728884688748</v>
      </c>
      <c r="Q24" s="17">
        <f t="shared" si="24"/>
        <v>0.8544650320129975</v>
      </c>
    </row>
    <row r="25" spans="2:17" ht="12.75">
      <c r="B25" s="1">
        <v>14</v>
      </c>
      <c r="C25" s="17">
        <f t="shared" si="17"/>
        <v>0.8793699402110154</v>
      </c>
      <c r="D25" s="17">
        <f t="shared" si="17"/>
        <v>0.9644690065372111</v>
      </c>
      <c r="E25" s="17">
        <f t="shared" si="18"/>
        <v>0.8341082187249882</v>
      </c>
      <c r="F25" s="17">
        <f t="shared" si="19"/>
        <v>1.0154582607592992</v>
      </c>
      <c r="G25" s="17">
        <f t="shared" si="20"/>
        <v>0.6370922604396111</v>
      </c>
      <c r="H25" s="17">
        <f t="shared" si="21"/>
        <v>0.8094013613864943</v>
      </c>
      <c r="I25" s="17">
        <f aca="true" t="shared" si="25" ref="I25:Q25">I24*(1+$C$2/100)</f>
        <v>0.7001370972438915</v>
      </c>
      <c r="J25" s="17">
        <f t="shared" si="25"/>
        <v>0.9495219520132077</v>
      </c>
      <c r="K25" s="17">
        <f t="shared" si="25"/>
        <v>1.0059348216665973</v>
      </c>
      <c r="L25" s="17">
        <f t="shared" si="25"/>
        <v>0.862117247955683</v>
      </c>
      <c r="M25" s="17">
        <f t="shared" si="25"/>
        <v>0.6045341880434894</v>
      </c>
      <c r="N25" s="17">
        <f t="shared" si="25"/>
        <v>0.9424003859570178</v>
      </c>
      <c r="O25" s="17">
        <f t="shared" si="25"/>
        <v>1.0175309051639205</v>
      </c>
      <c r="P25" s="17">
        <f t="shared" si="25"/>
        <v>0.7154944600038496</v>
      </c>
      <c r="Q25" s="17">
        <f t="shared" si="25"/>
        <v>0.8963338185816343</v>
      </c>
    </row>
    <row r="26" spans="2:17" ht="12.75">
      <c r="B26" s="1">
        <v>15</v>
      </c>
      <c r="C26" s="17">
        <f t="shared" si="17"/>
        <v>0.9224590672813552</v>
      </c>
      <c r="D26" s="17">
        <f t="shared" si="17"/>
        <v>1.0117279878575345</v>
      </c>
      <c r="E26" s="17">
        <f t="shared" si="18"/>
        <v>0.8749795214425126</v>
      </c>
      <c r="F26" s="17">
        <f t="shared" si="19"/>
        <v>1.0652157155365047</v>
      </c>
      <c r="G26" s="17">
        <f t="shared" si="20"/>
        <v>0.668309781201152</v>
      </c>
      <c r="H26" s="17">
        <f t="shared" si="21"/>
        <v>0.8490620280944325</v>
      </c>
      <c r="I26" s="17">
        <f aca="true" t="shared" si="26" ref="I26:Q26">I25*(1+$C$2/100)</f>
        <v>0.7344438150088421</v>
      </c>
      <c r="J26" s="17">
        <f t="shared" si="26"/>
        <v>0.9960485276618548</v>
      </c>
      <c r="K26" s="17">
        <f t="shared" si="26"/>
        <v>1.0552256279282606</v>
      </c>
      <c r="L26" s="17">
        <f t="shared" si="26"/>
        <v>0.9043609931055114</v>
      </c>
      <c r="M26" s="17">
        <f t="shared" si="26"/>
        <v>0.6341563632576203</v>
      </c>
      <c r="N26" s="17">
        <f t="shared" si="26"/>
        <v>0.9885780048689116</v>
      </c>
      <c r="O26" s="17">
        <f t="shared" si="26"/>
        <v>1.0673899195169525</v>
      </c>
      <c r="P26" s="17">
        <f t="shared" si="26"/>
        <v>0.7505536885440383</v>
      </c>
      <c r="Q26" s="17">
        <f t="shared" si="26"/>
        <v>0.9402541756921343</v>
      </c>
    </row>
    <row r="27" spans="2:17" ht="12.75">
      <c r="B27" s="1">
        <v>16</v>
      </c>
      <c r="C27" s="17">
        <f t="shared" si="17"/>
        <v>0.9676595615781415</v>
      </c>
      <c r="D27" s="17">
        <f t="shared" si="17"/>
        <v>1.0613026592625536</v>
      </c>
      <c r="E27" s="17">
        <f t="shared" si="18"/>
        <v>0.9178535179931956</v>
      </c>
      <c r="F27" s="17">
        <f t="shared" si="19"/>
        <v>1.1174112855977933</v>
      </c>
      <c r="G27" s="17">
        <f t="shared" si="20"/>
        <v>0.7010569604800084</v>
      </c>
      <c r="H27" s="17">
        <f t="shared" si="21"/>
        <v>0.8906660674710597</v>
      </c>
      <c r="I27" s="17">
        <f aca="true" t="shared" si="27" ref="I27:Q27">I26*(1+$C$2/100)</f>
        <v>0.7704315619442753</v>
      </c>
      <c r="J27" s="17">
        <f t="shared" si="27"/>
        <v>1.0448549055172855</v>
      </c>
      <c r="K27" s="17">
        <f t="shared" si="27"/>
        <v>1.1069316836967453</v>
      </c>
      <c r="L27" s="17">
        <f t="shared" si="27"/>
        <v>0.9486746817676814</v>
      </c>
      <c r="M27" s="17">
        <f t="shared" si="27"/>
        <v>0.6652300250572436</v>
      </c>
      <c r="N27" s="17">
        <f t="shared" si="27"/>
        <v>1.0370183271074882</v>
      </c>
      <c r="O27" s="17">
        <f t="shared" si="27"/>
        <v>1.1196920255732832</v>
      </c>
      <c r="P27" s="17">
        <f t="shared" si="27"/>
        <v>0.7873308192826961</v>
      </c>
      <c r="Q27" s="17">
        <f t="shared" si="27"/>
        <v>0.9863266303010488</v>
      </c>
    </row>
    <row r="28" spans="2:17" ht="12.75">
      <c r="B28" s="1">
        <v>17</v>
      </c>
      <c r="C28" s="17">
        <f t="shared" si="17"/>
        <v>1.0150748800954703</v>
      </c>
      <c r="D28" s="17">
        <f t="shared" si="17"/>
        <v>1.1133064895664186</v>
      </c>
      <c r="E28" s="17">
        <f t="shared" si="18"/>
        <v>0.9628283403748621</v>
      </c>
      <c r="F28" s="17">
        <f t="shared" si="19"/>
        <v>1.172164438592085</v>
      </c>
      <c r="G28" s="17">
        <f t="shared" si="20"/>
        <v>0.7354087515435288</v>
      </c>
      <c r="H28" s="17">
        <f t="shared" si="21"/>
        <v>0.9343087047771416</v>
      </c>
      <c r="I28" s="17">
        <f aca="true" t="shared" si="28" ref="I28:Q28">I27*(1+$C$2/100)</f>
        <v>0.8081827084795448</v>
      </c>
      <c r="J28" s="17">
        <f t="shared" si="28"/>
        <v>1.0960527958876325</v>
      </c>
      <c r="K28" s="17">
        <f t="shared" si="28"/>
        <v>1.1611713361978857</v>
      </c>
      <c r="L28" s="17">
        <f t="shared" si="28"/>
        <v>0.9951597411742977</v>
      </c>
      <c r="M28" s="17">
        <f t="shared" si="28"/>
        <v>0.6978262962850484</v>
      </c>
      <c r="N28" s="17">
        <f t="shared" si="28"/>
        <v>1.087832225135755</v>
      </c>
      <c r="O28" s="17">
        <f t="shared" si="28"/>
        <v>1.174556934826374</v>
      </c>
      <c r="P28" s="17">
        <f t="shared" si="28"/>
        <v>0.8259100294275482</v>
      </c>
      <c r="Q28" s="17">
        <f t="shared" si="28"/>
        <v>1.0346566351858002</v>
      </c>
    </row>
    <row r="29" spans="2:17" ht="12.75">
      <c r="B29" s="1">
        <v>18</v>
      </c>
      <c r="C29" s="17">
        <f t="shared" si="17"/>
        <v>1.0648135492201483</v>
      </c>
      <c r="D29" s="17">
        <f t="shared" si="17"/>
        <v>1.167858507555173</v>
      </c>
      <c r="E29" s="17">
        <f t="shared" si="18"/>
        <v>1.0100069290532303</v>
      </c>
      <c r="F29" s="17">
        <f t="shared" si="19"/>
        <v>1.229600496083097</v>
      </c>
      <c r="G29" s="17">
        <f t="shared" si="20"/>
        <v>0.7714437803691616</v>
      </c>
      <c r="H29" s="17">
        <f t="shared" si="21"/>
        <v>0.9800898313112214</v>
      </c>
      <c r="I29" s="17">
        <f aca="true" t="shared" si="29" ref="I29:Q29">I28*(1+$C$2/100)</f>
        <v>0.8477836611950424</v>
      </c>
      <c r="J29" s="17">
        <f t="shared" si="29"/>
        <v>1.1497593828861263</v>
      </c>
      <c r="K29" s="17">
        <f t="shared" si="29"/>
        <v>1.218068731671582</v>
      </c>
      <c r="L29" s="17">
        <f t="shared" si="29"/>
        <v>1.0439225684918383</v>
      </c>
      <c r="M29" s="17">
        <f t="shared" si="29"/>
        <v>0.7320197848030158</v>
      </c>
      <c r="N29" s="17">
        <f t="shared" si="29"/>
        <v>1.141136004167407</v>
      </c>
      <c r="O29" s="17">
        <f t="shared" si="29"/>
        <v>1.2321102246328663</v>
      </c>
      <c r="P29" s="17">
        <f t="shared" si="29"/>
        <v>0.866379620869498</v>
      </c>
      <c r="Q29" s="17">
        <f t="shared" si="29"/>
        <v>1.0853548103099044</v>
      </c>
    </row>
    <row r="30" spans="2:17" ht="12.75">
      <c r="B30" s="1">
        <v>19</v>
      </c>
      <c r="C30" s="17">
        <f t="shared" si="17"/>
        <v>1.1169894131319356</v>
      </c>
      <c r="D30" s="17">
        <f t="shared" si="17"/>
        <v>1.2250835744253765</v>
      </c>
      <c r="E30" s="17">
        <f t="shared" si="18"/>
        <v>1.0594972685768385</v>
      </c>
      <c r="F30" s="17">
        <f t="shared" si="19"/>
        <v>1.2898509203911688</v>
      </c>
      <c r="G30" s="17">
        <f t="shared" si="20"/>
        <v>0.8092445256072505</v>
      </c>
      <c r="H30" s="17">
        <f t="shared" si="21"/>
        <v>1.0281142330454711</v>
      </c>
      <c r="I30" s="17">
        <f aca="true" t="shared" si="30" ref="I30:Q30">I29*(1+$C$2/100)</f>
        <v>0.8893250605935995</v>
      </c>
      <c r="J30" s="17">
        <f t="shared" si="30"/>
        <v>1.2060975926475463</v>
      </c>
      <c r="K30" s="17">
        <f t="shared" si="30"/>
        <v>1.2777540995234893</v>
      </c>
      <c r="L30" s="17">
        <f t="shared" si="30"/>
        <v>1.0950747743479383</v>
      </c>
      <c r="M30" s="17">
        <f t="shared" si="30"/>
        <v>0.7678887542583634</v>
      </c>
      <c r="N30" s="17">
        <f t="shared" si="30"/>
        <v>1.19705166837161</v>
      </c>
      <c r="O30" s="17">
        <f t="shared" si="30"/>
        <v>1.2924836256398766</v>
      </c>
      <c r="P30" s="17">
        <f t="shared" si="30"/>
        <v>0.9088322222921034</v>
      </c>
      <c r="Q30" s="17">
        <f t="shared" si="30"/>
        <v>1.1385371960150896</v>
      </c>
    </row>
    <row r="31" spans="2:17" ht="12.75">
      <c r="B31" s="1">
        <v>20</v>
      </c>
      <c r="C31" s="17">
        <f t="shared" si="17"/>
        <v>1.1717218943754004</v>
      </c>
      <c r="D31" s="17">
        <f t="shared" si="17"/>
        <v>1.28511266957222</v>
      </c>
      <c r="E31" s="17">
        <f t="shared" si="18"/>
        <v>1.1114126347371034</v>
      </c>
      <c r="F31" s="17">
        <f t="shared" si="19"/>
        <v>1.3530536154903359</v>
      </c>
      <c r="G31" s="17">
        <f t="shared" si="20"/>
        <v>0.8488975073620056</v>
      </c>
      <c r="H31" s="17">
        <f t="shared" si="21"/>
        <v>1.078491830464699</v>
      </c>
      <c r="I31" s="17">
        <f aca="true" t="shared" si="31" ref="I31:Q31">I30*(1+$C$2/100)</f>
        <v>0.9329019885626858</v>
      </c>
      <c r="J31" s="17">
        <f t="shared" si="31"/>
        <v>1.265196374687276</v>
      </c>
      <c r="K31" s="17">
        <f t="shared" si="31"/>
        <v>1.3403640504001402</v>
      </c>
      <c r="L31" s="17">
        <f t="shared" si="31"/>
        <v>1.1487334382909873</v>
      </c>
      <c r="M31" s="17">
        <f t="shared" si="31"/>
        <v>0.8055153032170232</v>
      </c>
      <c r="N31" s="17">
        <f t="shared" si="31"/>
        <v>1.2557072001218188</v>
      </c>
      <c r="O31" s="17">
        <f t="shared" si="31"/>
        <v>1.3558153232962304</v>
      </c>
      <c r="P31" s="17">
        <f t="shared" si="31"/>
        <v>0.9533650011844164</v>
      </c>
      <c r="Q31" s="17">
        <f t="shared" si="31"/>
        <v>1.194325518619829</v>
      </c>
    </row>
    <row r="32" spans="2:17" ht="12.75">
      <c r="B32" s="1">
        <v>21</v>
      </c>
      <c r="C32" s="17">
        <f t="shared" si="17"/>
        <v>1.229136267199795</v>
      </c>
      <c r="D32" s="17">
        <f t="shared" si="17"/>
        <v>1.3480831903812587</v>
      </c>
      <c r="E32" s="17">
        <f t="shared" si="18"/>
        <v>1.1658718538392214</v>
      </c>
      <c r="F32" s="17">
        <f t="shared" si="19"/>
        <v>1.4193532426493622</v>
      </c>
      <c r="G32" s="17">
        <f t="shared" si="20"/>
        <v>0.8904934852227439</v>
      </c>
      <c r="H32" s="17">
        <f t="shared" si="21"/>
        <v>1.1313379301574693</v>
      </c>
      <c r="I32" s="17">
        <f aca="true" t="shared" si="32" ref="I32:Q32">I31*(1+$C$2/100)</f>
        <v>0.9786141860022574</v>
      </c>
      <c r="J32" s="17">
        <f t="shared" si="32"/>
        <v>1.3271909970469524</v>
      </c>
      <c r="K32" s="17">
        <f t="shared" si="32"/>
        <v>1.406041888869747</v>
      </c>
      <c r="L32" s="17">
        <f t="shared" si="32"/>
        <v>1.2050213767672455</v>
      </c>
      <c r="M32" s="17">
        <f t="shared" si="32"/>
        <v>0.8449855530746573</v>
      </c>
      <c r="N32" s="17">
        <f t="shared" si="32"/>
        <v>1.3172368529277878</v>
      </c>
      <c r="O32" s="17">
        <f t="shared" si="32"/>
        <v>1.4222502741377456</v>
      </c>
      <c r="P32" s="17">
        <f t="shared" si="32"/>
        <v>1.0000798862424527</v>
      </c>
      <c r="Q32" s="17">
        <f t="shared" si="32"/>
        <v>1.2528474690322005</v>
      </c>
    </row>
    <row r="33" spans="2:17" ht="12.75">
      <c r="B33" s="1">
        <v>22</v>
      </c>
      <c r="C33" s="17">
        <f t="shared" si="17"/>
        <v>1.2893639442925848</v>
      </c>
      <c r="D33" s="17">
        <f t="shared" si="17"/>
        <v>1.4141392667099402</v>
      </c>
      <c r="E33" s="17">
        <f t="shared" si="18"/>
        <v>1.2229995746773432</v>
      </c>
      <c r="F33" s="17">
        <f t="shared" si="19"/>
        <v>1.4889015515391808</v>
      </c>
      <c r="G33" s="17">
        <f t="shared" si="20"/>
        <v>0.9341276659986583</v>
      </c>
      <c r="H33" s="17">
        <f t="shared" si="21"/>
        <v>1.1867734887351853</v>
      </c>
      <c r="I33" s="17">
        <f aca="true" t="shared" si="33" ref="I33:Q33">I32*(1+$C$2/100)</f>
        <v>1.0265662811163678</v>
      </c>
      <c r="J33" s="17">
        <f t="shared" si="33"/>
        <v>1.392223355902253</v>
      </c>
      <c r="K33" s="17">
        <f t="shared" si="33"/>
        <v>1.4749379414243646</v>
      </c>
      <c r="L33" s="17">
        <f t="shared" si="33"/>
        <v>1.2640674242288406</v>
      </c>
      <c r="M33" s="17">
        <f t="shared" si="33"/>
        <v>0.8863898451753154</v>
      </c>
      <c r="N33" s="17">
        <f t="shared" si="33"/>
        <v>1.3817814587212494</v>
      </c>
      <c r="O33" s="17">
        <f t="shared" si="33"/>
        <v>1.491940537570495</v>
      </c>
      <c r="P33" s="17">
        <f t="shared" si="33"/>
        <v>1.0490838006683327</v>
      </c>
      <c r="Q33" s="17">
        <f t="shared" si="33"/>
        <v>1.314236995014778</v>
      </c>
    </row>
    <row r="34" spans="2:17" ht="12.75">
      <c r="B34" s="1">
        <v>23</v>
      </c>
      <c r="C34" s="17">
        <f t="shared" si="17"/>
        <v>1.3525427775629213</v>
      </c>
      <c r="D34" s="17">
        <f t="shared" si="17"/>
        <v>1.483432090778727</v>
      </c>
      <c r="E34" s="17">
        <f t="shared" si="18"/>
        <v>1.2829265538365329</v>
      </c>
      <c r="F34" s="17">
        <f t="shared" si="19"/>
        <v>1.5618577275646006</v>
      </c>
      <c r="G34" s="17">
        <f t="shared" si="20"/>
        <v>0.9798999216325924</v>
      </c>
      <c r="H34" s="17">
        <f t="shared" si="21"/>
        <v>1.2449253896832093</v>
      </c>
      <c r="I34" s="17">
        <f aca="true" t="shared" si="34" ref="I34:Q34">I33*(1+$C$2/100)</f>
        <v>1.0768680288910697</v>
      </c>
      <c r="J34" s="17">
        <f t="shared" si="34"/>
        <v>1.4604423003414633</v>
      </c>
      <c r="K34" s="17">
        <f t="shared" si="34"/>
        <v>1.5472099005541584</v>
      </c>
      <c r="L34" s="17">
        <f t="shared" si="34"/>
        <v>1.3260067280160537</v>
      </c>
      <c r="M34" s="17">
        <f t="shared" si="34"/>
        <v>0.9298229475889058</v>
      </c>
      <c r="N34" s="17">
        <f t="shared" si="34"/>
        <v>1.4494887501985905</v>
      </c>
      <c r="O34" s="17">
        <f t="shared" si="34"/>
        <v>1.5650456239114492</v>
      </c>
      <c r="P34" s="17">
        <f t="shared" si="34"/>
        <v>1.100488906901081</v>
      </c>
      <c r="Q34" s="17">
        <f t="shared" si="34"/>
        <v>1.378634607770502</v>
      </c>
    </row>
    <row r="35" spans="2:17" ht="12.75">
      <c r="B35" s="1">
        <v>24</v>
      </c>
      <c r="C35" s="17">
        <f t="shared" si="17"/>
        <v>1.4188173736635044</v>
      </c>
      <c r="D35" s="17">
        <f t="shared" si="17"/>
        <v>1.5561202632268847</v>
      </c>
      <c r="E35" s="17">
        <f t="shared" si="18"/>
        <v>1.345789954974523</v>
      </c>
      <c r="F35" s="17">
        <f t="shared" si="19"/>
        <v>1.638388756215266</v>
      </c>
      <c r="G35" s="17">
        <f t="shared" si="20"/>
        <v>1.0279150177925893</v>
      </c>
      <c r="H35" s="17">
        <f t="shared" si="21"/>
        <v>1.3059267337776865</v>
      </c>
      <c r="I35" s="17">
        <f aca="true" t="shared" si="35" ref="I35:Q35">I34*(1+$C$2/100)</f>
        <v>1.129634562306732</v>
      </c>
      <c r="J35" s="17">
        <f t="shared" si="35"/>
        <v>1.532003973058195</v>
      </c>
      <c r="K35" s="17">
        <f t="shared" si="35"/>
        <v>1.623023185681312</v>
      </c>
      <c r="L35" s="17">
        <f t="shared" si="35"/>
        <v>1.3909810576888402</v>
      </c>
      <c r="M35" s="17">
        <f t="shared" si="35"/>
        <v>0.9753842720207622</v>
      </c>
      <c r="N35" s="17">
        <f t="shared" si="35"/>
        <v>1.5205136989583212</v>
      </c>
      <c r="O35" s="17">
        <f t="shared" si="35"/>
        <v>1.64173285948311</v>
      </c>
      <c r="P35" s="17">
        <f t="shared" si="35"/>
        <v>1.1544128633392339</v>
      </c>
      <c r="Q35" s="17">
        <f t="shared" si="35"/>
        <v>1.4461877035512565</v>
      </c>
    </row>
    <row r="36" spans="2:17" ht="12.75">
      <c r="B36" s="1">
        <v>25</v>
      </c>
      <c r="C36" s="17">
        <f t="shared" si="17"/>
        <v>1.488339424973016</v>
      </c>
      <c r="D36" s="17">
        <f t="shared" si="17"/>
        <v>1.632370156125002</v>
      </c>
      <c r="E36" s="17">
        <f t="shared" si="18"/>
        <v>1.4117336627682744</v>
      </c>
      <c r="F36" s="17">
        <f t="shared" si="19"/>
        <v>1.718669805269814</v>
      </c>
      <c r="G36" s="17">
        <f t="shared" si="20"/>
        <v>1.0782828536644262</v>
      </c>
      <c r="H36" s="17">
        <f t="shared" si="21"/>
        <v>1.369917143732793</v>
      </c>
      <c r="I36" s="17">
        <f aca="true" t="shared" si="36" ref="I36:Q36">I35*(1+$C$2/100)</f>
        <v>1.184986655859762</v>
      </c>
      <c r="J36" s="17">
        <f t="shared" si="36"/>
        <v>1.6070721677380464</v>
      </c>
      <c r="K36" s="17">
        <f t="shared" si="36"/>
        <v>1.7025513217796961</v>
      </c>
      <c r="L36" s="17">
        <f t="shared" si="36"/>
        <v>1.4591391295155933</v>
      </c>
      <c r="M36" s="17">
        <f t="shared" si="36"/>
        <v>1.0231781013497794</v>
      </c>
      <c r="N36" s="17">
        <f t="shared" si="36"/>
        <v>1.595018870207279</v>
      </c>
      <c r="O36" s="17">
        <f t="shared" si="36"/>
        <v>1.7221777695977822</v>
      </c>
      <c r="P36" s="17">
        <f t="shared" si="36"/>
        <v>1.2109790936428562</v>
      </c>
      <c r="Q36" s="17">
        <f t="shared" si="36"/>
        <v>1.517050901025268</v>
      </c>
    </row>
    <row r="37" spans="2:17" ht="12.75">
      <c r="B37" s="1">
        <v>26</v>
      </c>
      <c r="C37" s="17">
        <f t="shared" si="17"/>
        <v>1.5612680567966937</v>
      </c>
      <c r="D37" s="17">
        <f t="shared" si="17"/>
        <v>1.7123562937751269</v>
      </c>
      <c r="E37" s="17">
        <f t="shared" si="18"/>
        <v>1.4809086122439197</v>
      </c>
      <c r="F37" s="17">
        <f t="shared" si="19"/>
        <v>1.8028846257280347</v>
      </c>
      <c r="G37" s="17">
        <f t="shared" si="20"/>
        <v>1.131118713493983</v>
      </c>
      <c r="H37" s="17">
        <f t="shared" si="21"/>
        <v>1.4370430837756998</v>
      </c>
      <c r="I37" s="17">
        <f aca="true" t="shared" si="37" ref="I37:Q37">I36*(1+$C$2/100)</f>
        <v>1.2430510019968901</v>
      </c>
      <c r="J37" s="17">
        <f t="shared" si="37"/>
        <v>1.6858187039572106</v>
      </c>
      <c r="K37" s="17">
        <f t="shared" si="37"/>
        <v>1.7859763365469012</v>
      </c>
      <c r="L37" s="17">
        <f t="shared" si="37"/>
        <v>1.5306369468618573</v>
      </c>
      <c r="M37" s="17">
        <f t="shared" si="37"/>
        <v>1.0733138283159185</v>
      </c>
      <c r="N37" s="17">
        <f t="shared" si="37"/>
        <v>1.6731747948474356</v>
      </c>
      <c r="O37" s="17">
        <f t="shared" si="37"/>
        <v>1.8065644803080734</v>
      </c>
      <c r="P37" s="17">
        <f t="shared" si="37"/>
        <v>1.2703170692313561</v>
      </c>
      <c r="Q37" s="17">
        <f t="shared" si="37"/>
        <v>1.591386395175506</v>
      </c>
    </row>
    <row r="38" spans="2:17" ht="12.75">
      <c r="B38" s="1">
        <v>27</v>
      </c>
      <c r="C38" s="17">
        <f t="shared" si="17"/>
        <v>1.6377701915797316</v>
      </c>
      <c r="D38" s="17">
        <f t="shared" si="17"/>
        <v>1.796261752170108</v>
      </c>
      <c r="E38" s="17">
        <f t="shared" si="18"/>
        <v>1.5534731342438717</v>
      </c>
      <c r="F38" s="17">
        <f t="shared" si="19"/>
        <v>1.8912259723887082</v>
      </c>
      <c r="G38" s="17">
        <f t="shared" si="20"/>
        <v>1.1865435304551881</v>
      </c>
      <c r="H38" s="17">
        <f t="shared" si="21"/>
        <v>1.5074581948807089</v>
      </c>
      <c r="I38" s="17">
        <f aca="true" t="shared" si="38" ref="I38:Q38">I37*(1+$C$2/100)</f>
        <v>1.3039605010947377</v>
      </c>
      <c r="J38" s="17">
        <f t="shared" si="38"/>
        <v>1.7684238204511138</v>
      </c>
      <c r="K38" s="17">
        <f t="shared" si="38"/>
        <v>1.8734891770376993</v>
      </c>
      <c r="L38" s="17">
        <f t="shared" si="38"/>
        <v>1.6056381572580882</v>
      </c>
      <c r="M38" s="17">
        <f t="shared" si="38"/>
        <v>1.1259062059033984</v>
      </c>
      <c r="N38" s="17">
        <f t="shared" si="38"/>
        <v>1.7551603597949599</v>
      </c>
      <c r="O38" s="17">
        <f t="shared" si="38"/>
        <v>1.8950861398431689</v>
      </c>
      <c r="P38" s="17">
        <f t="shared" si="38"/>
        <v>1.3325626056236926</v>
      </c>
      <c r="Q38" s="17">
        <f t="shared" si="38"/>
        <v>1.6693643285391058</v>
      </c>
    </row>
    <row r="39" spans="2:17" ht="12.75">
      <c r="B39" s="1">
        <v>28</v>
      </c>
      <c r="C39" s="17">
        <f t="shared" si="17"/>
        <v>1.7180209309671384</v>
      </c>
      <c r="D39" s="17">
        <f t="shared" si="17"/>
        <v>1.8842785780264433</v>
      </c>
      <c r="E39" s="17">
        <f t="shared" si="18"/>
        <v>1.6295933178218214</v>
      </c>
      <c r="F39" s="17">
        <f t="shared" si="19"/>
        <v>1.9838960450357548</v>
      </c>
      <c r="G39" s="17">
        <f t="shared" si="20"/>
        <v>1.2446841634474923</v>
      </c>
      <c r="H39" s="17">
        <f t="shared" si="21"/>
        <v>1.5813236464298634</v>
      </c>
      <c r="I39" s="17">
        <f aca="true" t="shared" si="39" ref="I39:Q39">I38*(1+$C$2/100)</f>
        <v>1.3678545656483798</v>
      </c>
      <c r="J39" s="17">
        <f t="shared" si="39"/>
        <v>1.8550765876532183</v>
      </c>
      <c r="K39" s="17">
        <f t="shared" si="39"/>
        <v>1.9652901467125465</v>
      </c>
      <c r="L39" s="17">
        <f t="shared" si="39"/>
        <v>1.6843144269637345</v>
      </c>
      <c r="M39" s="17">
        <f t="shared" si="39"/>
        <v>1.181075609992665</v>
      </c>
      <c r="N39" s="17">
        <f t="shared" si="39"/>
        <v>1.8411632174249128</v>
      </c>
      <c r="O39" s="17">
        <f t="shared" si="39"/>
        <v>1.987945360695484</v>
      </c>
      <c r="P39" s="17">
        <f t="shared" si="39"/>
        <v>1.3978581732992534</v>
      </c>
      <c r="Q39" s="17">
        <f t="shared" si="39"/>
        <v>1.7511631806375219</v>
      </c>
    </row>
    <row r="40" spans="2:17" ht="12.75">
      <c r="B40" s="1">
        <v>29</v>
      </c>
      <c r="C40" s="17">
        <f t="shared" si="17"/>
        <v>1.802203956584528</v>
      </c>
      <c r="D40" s="17">
        <f t="shared" si="17"/>
        <v>1.9766082283497388</v>
      </c>
      <c r="E40" s="17">
        <f t="shared" si="18"/>
        <v>1.7094433903950905</v>
      </c>
      <c r="F40" s="17">
        <f t="shared" si="19"/>
        <v>2.0811069512425067</v>
      </c>
      <c r="G40" s="17">
        <f t="shared" si="20"/>
        <v>1.3056736874564194</v>
      </c>
      <c r="H40" s="17">
        <f t="shared" si="21"/>
        <v>1.6588085051049266</v>
      </c>
      <c r="I40" s="17">
        <f aca="true" t="shared" si="40" ref="I40:Q40">I39*(1+$C$2/100)</f>
        <v>1.4348794393651503</v>
      </c>
      <c r="J40" s="17">
        <f t="shared" si="40"/>
        <v>1.9459753404482258</v>
      </c>
      <c r="K40" s="17">
        <f t="shared" si="40"/>
        <v>2.061589363901461</v>
      </c>
      <c r="L40" s="17">
        <f t="shared" si="40"/>
        <v>1.7668458338849573</v>
      </c>
      <c r="M40" s="17">
        <f t="shared" si="40"/>
        <v>1.2389483148823055</v>
      </c>
      <c r="N40" s="17">
        <f t="shared" si="40"/>
        <v>1.9313802150787334</v>
      </c>
      <c r="O40" s="17">
        <f t="shared" si="40"/>
        <v>2.0853546833695624</v>
      </c>
      <c r="P40" s="17">
        <f t="shared" si="40"/>
        <v>1.4663532237909167</v>
      </c>
      <c r="Q40" s="17">
        <f t="shared" si="40"/>
        <v>1.8369701764887603</v>
      </c>
    </row>
    <row r="41" spans="2:17" ht="12.75">
      <c r="B41" s="1">
        <v>30</v>
      </c>
      <c r="C41" s="17">
        <f t="shared" si="17"/>
        <v>1.8905119504571697</v>
      </c>
      <c r="D41" s="17">
        <f t="shared" si="17"/>
        <v>2.073462031538876</v>
      </c>
      <c r="E41" s="17">
        <f t="shared" si="18"/>
        <v>1.79320611652445</v>
      </c>
      <c r="F41" s="17">
        <f t="shared" si="19"/>
        <v>2.1830811918533892</v>
      </c>
      <c r="G41" s="17">
        <f t="shared" si="20"/>
        <v>1.369651698141784</v>
      </c>
      <c r="H41" s="17">
        <f t="shared" si="21"/>
        <v>1.740090121855068</v>
      </c>
      <c r="I41" s="17">
        <f aca="true" t="shared" si="41" ref="I41:Q41">I40*(1+$C$2/100)</f>
        <v>1.5051885318940426</v>
      </c>
      <c r="J41" s="17">
        <f t="shared" si="41"/>
        <v>2.0413281321301886</v>
      </c>
      <c r="K41" s="17">
        <f t="shared" si="41"/>
        <v>2.1626072427326326</v>
      </c>
      <c r="L41" s="17">
        <f t="shared" si="41"/>
        <v>1.85342127974532</v>
      </c>
      <c r="M41" s="17">
        <f t="shared" si="41"/>
        <v>1.2996567823115384</v>
      </c>
      <c r="N41" s="17">
        <f t="shared" si="41"/>
        <v>2.026017845617591</v>
      </c>
      <c r="O41" s="17">
        <f t="shared" si="41"/>
        <v>2.1875370628546706</v>
      </c>
      <c r="P41" s="17">
        <f t="shared" si="41"/>
        <v>1.5382045317566715</v>
      </c>
      <c r="Q41" s="17">
        <f t="shared" si="41"/>
        <v>1.9269817151367095</v>
      </c>
    </row>
    <row r="42" spans="2:17" ht="12.75">
      <c r="B42" s="1">
        <v>31</v>
      </c>
      <c r="C42" s="17">
        <f t="shared" si="17"/>
        <v>1.9831470360295709</v>
      </c>
      <c r="D42" s="17">
        <f t="shared" si="17"/>
        <v>2.175061671084281</v>
      </c>
      <c r="E42" s="17">
        <f t="shared" si="18"/>
        <v>1.881073216234148</v>
      </c>
      <c r="F42" s="17">
        <f t="shared" si="19"/>
        <v>2.290052170254205</v>
      </c>
      <c r="G42" s="17">
        <f t="shared" si="20"/>
        <v>1.4367646313507312</v>
      </c>
      <c r="H42" s="17">
        <f t="shared" si="21"/>
        <v>1.8253545378259661</v>
      </c>
      <c r="I42" s="17">
        <f aca="true" t="shared" si="42" ref="I42:Q42">I41*(1+$C$2/100)</f>
        <v>1.5789427699568506</v>
      </c>
      <c r="J42" s="17">
        <f t="shared" si="42"/>
        <v>2.1413532106045676</v>
      </c>
      <c r="K42" s="17">
        <f t="shared" si="42"/>
        <v>2.2685749976265313</v>
      </c>
      <c r="L42" s="17">
        <f t="shared" si="42"/>
        <v>1.9442389224528405</v>
      </c>
      <c r="M42" s="17">
        <f t="shared" si="42"/>
        <v>1.3633399646448037</v>
      </c>
      <c r="N42" s="17">
        <f t="shared" si="42"/>
        <v>2.125292720052853</v>
      </c>
      <c r="O42" s="17">
        <f t="shared" si="42"/>
        <v>2.2947263789345493</v>
      </c>
      <c r="P42" s="17">
        <f t="shared" si="42"/>
        <v>1.6135765538127482</v>
      </c>
      <c r="Q42" s="17">
        <f t="shared" si="42"/>
        <v>2.021403819178408</v>
      </c>
    </row>
    <row r="43" spans="2:17" ht="12.75">
      <c r="B43" s="1">
        <v>32</v>
      </c>
      <c r="C43" s="17">
        <f t="shared" si="17"/>
        <v>2.0803212407950196</v>
      </c>
      <c r="D43" s="17">
        <f t="shared" si="17"/>
        <v>2.2816396929674108</v>
      </c>
      <c r="E43" s="17">
        <f t="shared" si="18"/>
        <v>1.973245803829621</v>
      </c>
      <c r="F43" s="17">
        <f t="shared" si="19"/>
        <v>2.4022647265966612</v>
      </c>
      <c r="G43" s="17">
        <f t="shared" si="20"/>
        <v>1.5071660982869168</v>
      </c>
      <c r="H43" s="17">
        <f t="shared" si="21"/>
        <v>1.9147969101794384</v>
      </c>
      <c r="I43" s="17">
        <f aca="true" t="shared" si="43" ref="I43:Q43">I42*(1+$C$2/100)</f>
        <v>1.6563109656847361</v>
      </c>
      <c r="J43" s="17">
        <f t="shared" si="43"/>
        <v>2.2462795179241914</v>
      </c>
      <c r="K43" s="17">
        <f t="shared" si="43"/>
        <v>2.379735172510231</v>
      </c>
      <c r="L43" s="17">
        <f t="shared" si="43"/>
        <v>2.0395066296530295</v>
      </c>
      <c r="M43" s="17">
        <f t="shared" si="43"/>
        <v>1.430143622912399</v>
      </c>
      <c r="N43" s="17">
        <f t="shared" si="43"/>
        <v>2.2294320633354423</v>
      </c>
      <c r="O43" s="17">
        <f t="shared" si="43"/>
        <v>2.407167971502342</v>
      </c>
      <c r="P43" s="17">
        <f t="shared" si="43"/>
        <v>1.6926418049495728</v>
      </c>
      <c r="Q43" s="17">
        <f t="shared" si="43"/>
        <v>2.12045260631815</v>
      </c>
    </row>
    <row r="44" spans="2:17" ht="12.75">
      <c r="B44" s="1">
        <v>33</v>
      </c>
      <c r="C44" s="17">
        <f t="shared" si="17"/>
        <v>2.182256981593975</v>
      </c>
      <c r="D44" s="17">
        <f t="shared" si="17"/>
        <v>2.393440037922814</v>
      </c>
      <c r="E44" s="17">
        <f t="shared" si="18"/>
        <v>2.0699348482172724</v>
      </c>
      <c r="F44" s="17">
        <f t="shared" si="19"/>
        <v>2.5199756981998975</v>
      </c>
      <c r="G44" s="17">
        <f t="shared" si="20"/>
        <v>1.5810172371029756</v>
      </c>
      <c r="H44" s="17">
        <f t="shared" si="21"/>
        <v>2.008621958778231</v>
      </c>
      <c r="I44" s="17">
        <f aca="true" t="shared" si="44" ref="I44:Q44">I43*(1+$C$2/100)</f>
        <v>1.737470203003288</v>
      </c>
      <c r="J44" s="17">
        <f t="shared" si="44"/>
        <v>2.3563472143024766</v>
      </c>
      <c r="K44" s="17">
        <f t="shared" si="44"/>
        <v>2.496342195963232</v>
      </c>
      <c r="L44" s="17">
        <f t="shared" si="44"/>
        <v>2.1394424545060278</v>
      </c>
      <c r="M44" s="17">
        <f t="shared" si="44"/>
        <v>1.5002206604351065</v>
      </c>
      <c r="N44" s="17">
        <f t="shared" si="44"/>
        <v>2.3386742344388787</v>
      </c>
      <c r="O44" s="17">
        <f t="shared" si="44"/>
        <v>2.5251192021059565</v>
      </c>
      <c r="P44" s="17">
        <f t="shared" si="44"/>
        <v>1.7755812533921018</v>
      </c>
      <c r="Q44" s="17">
        <f t="shared" si="44"/>
        <v>2.2243547840277396</v>
      </c>
    </row>
    <row r="45" spans="2:17" ht="12.75">
      <c r="B45" s="1">
        <v>34</v>
      </c>
      <c r="C45" s="17">
        <f t="shared" si="17"/>
        <v>2.2891875736920797</v>
      </c>
      <c r="D45" s="17">
        <f t="shared" si="17"/>
        <v>2.5107185997810313</v>
      </c>
      <c r="E45" s="17">
        <f t="shared" si="18"/>
        <v>2.1713616557799185</v>
      </c>
      <c r="F45" s="17">
        <f t="shared" si="19"/>
        <v>2.6434545074116924</v>
      </c>
      <c r="G45" s="17">
        <f t="shared" si="20"/>
        <v>1.6584870817210213</v>
      </c>
      <c r="H45" s="17">
        <f t="shared" si="21"/>
        <v>2.107044434758364</v>
      </c>
      <c r="I45" s="17">
        <f aca="true" t="shared" si="45" ref="I45:Q45">I44*(1+$C$2/100)</f>
        <v>1.822606242950449</v>
      </c>
      <c r="J45" s="17">
        <f t="shared" si="45"/>
        <v>2.471808227803298</v>
      </c>
      <c r="K45" s="17">
        <f t="shared" si="45"/>
        <v>2.61866296356543</v>
      </c>
      <c r="L45" s="17">
        <f t="shared" si="45"/>
        <v>2.244275134776823</v>
      </c>
      <c r="M45" s="17">
        <f t="shared" si="45"/>
        <v>1.5737314727964267</v>
      </c>
      <c r="N45" s="17">
        <f t="shared" si="45"/>
        <v>2.4532692719263838</v>
      </c>
      <c r="O45" s="17">
        <f t="shared" si="45"/>
        <v>2.648850043009148</v>
      </c>
      <c r="P45" s="17">
        <f t="shared" si="45"/>
        <v>1.8625847348083147</v>
      </c>
      <c r="Q45" s="17">
        <f t="shared" si="45"/>
        <v>2.3333481684450987</v>
      </c>
    </row>
    <row r="46" spans="2:17" ht="12.75">
      <c r="B46" s="1">
        <v>35</v>
      </c>
      <c r="C46" s="17">
        <f t="shared" si="17"/>
        <v>2.4013577648029916</v>
      </c>
      <c r="D46" s="17">
        <f t="shared" si="17"/>
        <v>2.6337438111703015</v>
      </c>
      <c r="E46" s="17">
        <f t="shared" si="18"/>
        <v>2.2777583769131344</v>
      </c>
      <c r="F46" s="17">
        <f t="shared" si="19"/>
        <v>2.772983778274865</v>
      </c>
      <c r="G46" s="17">
        <f t="shared" si="20"/>
        <v>1.7397529487253514</v>
      </c>
      <c r="H46" s="17">
        <f t="shared" si="21"/>
        <v>2.2102896120615236</v>
      </c>
      <c r="I46" s="17">
        <f aca="true" t="shared" si="46" ref="I46:Q46">I45*(1+$C$2/100)</f>
        <v>1.911913948855021</v>
      </c>
      <c r="J46" s="17">
        <f t="shared" si="46"/>
        <v>2.5929268309656592</v>
      </c>
      <c r="K46" s="17">
        <f t="shared" si="46"/>
        <v>2.746977448780136</v>
      </c>
      <c r="L46" s="17">
        <f t="shared" si="46"/>
        <v>2.3542446163808872</v>
      </c>
      <c r="M46" s="17">
        <f t="shared" si="46"/>
        <v>1.6508443149634515</v>
      </c>
      <c r="N46" s="17">
        <f t="shared" si="46"/>
        <v>2.5734794662507765</v>
      </c>
      <c r="O46" s="17">
        <f t="shared" si="46"/>
        <v>2.778643695116596</v>
      </c>
      <c r="P46" s="17">
        <f t="shared" si="46"/>
        <v>1.953851386813922</v>
      </c>
      <c r="Q46" s="17">
        <f t="shared" si="46"/>
        <v>2.4476822286989086</v>
      </c>
    </row>
    <row r="47" spans="2:17" ht="12.75">
      <c r="B47" s="1">
        <v>36</v>
      </c>
      <c r="C47" s="17">
        <f t="shared" si="17"/>
        <v>2.519024295278338</v>
      </c>
      <c r="D47" s="17">
        <f t="shared" si="17"/>
        <v>2.7627972579176463</v>
      </c>
      <c r="E47" s="17">
        <f t="shared" si="18"/>
        <v>2.389368537381878</v>
      </c>
      <c r="F47" s="17">
        <f t="shared" si="19"/>
        <v>2.9088599834103332</v>
      </c>
      <c r="G47" s="17">
        <f t="shared" si="20"/>
        <v>1.8250008432128935</v>
      </c>
      <c r="H47" s="17">
        <f t="shared" si="21"/>
        <v>2.318593803052538</v>
      </c>
      <c r="I47" s="17">
        <f aca="true" t="shared" si="47" ref="I47:Q47">I46*(1+$C$2/100)</f>
        <v>2.005597732348917</v>
      </c>
      <c r="J47" s="17">
        <f t="shared" si="47"/>
        <v>2.7199802456829762</v>
      </c>
      <c r="K47" s="17">
        <f t="shared" si="47"/>
        <v>2.8815793437703623</v>
      </c>
      <c r="L47" s="17">
        <f t="shared" si="47"/>
        <v>2.4696026025835507</v>
      </c>
      <c r="M47" s="17">
        <f t="shared" si="47"/>
        <v>1.7317356863966604</v>
      </c>
      <c r="N47" s="17">
        <f t="shared" si="47"/>
        <v>2.6995799600970645</v>
      </c>
      <c r="O47" s="17">
        <f t="shared" si="47"/>
        <v>2.914797236177309</v>
      </c>
      <c r="P47" s="17">
        <f t="shared" si="47"/>
        <v>2.049590104767804</v>
      </c>
      <c r="Q47" s="17">
        <f t="shared" si="47"/>
        <v>2.5676186579051548</v>
      </c>
    </row>
    <row r="48" spans="2:17" ht="12.75">
      <c r="B48" s="1">
        <v>37</v>
      </c>
      <c r="C48" s="17">
        <f t="shared" si="17"/>
        <v>2.6424564857469766</v>
      </c>
      <c r="D48" s="17">
        <f t="shared" si="17"/>
        <v>2.8981743235556108</v>
      </c>
      <c r="E48" s="17">
        <f t="shared" si="18"/>
        <v>2.5064475957135897</v>
      </c>
      <c r="F48" s="17">
        <f t="shared" si="19"/>
        <v>3.0513941225974395</v>
      </c>
      <c r="G48" s="17">
        <f t="shared" si="20"/>
        <v>1.914425884530325</v>
      </c>
      <c r="H48" s="17">
        <f t="shared" si="21"/>
        <v>2.4322048994021124</v>
      </c>
      <c r="I48" s="17">
        <f aca="true" t="shared" si="48" ref="I48:Q48">I47*(1+$C$2/100)</f>
        <v>2.1038720212340136</v>
      </c>
      <c r="J48" s="17">
        <f t="shared" si="48"/>
        <v>2.853259277721442</v>
      </c>
      <c r="K48" s="17">
        <f t="shared" si="48"/>
        <v>3.0227767316151097</v>
      </c>
      <c r="L48" s="17">
        <f t="shared" si="48"/>
        <v>2.5906131301101447</v>
      </c>
      <c r="M48" s="17">
        <f t="shared" si="48"/>
        <v>1.8165907350300967</v>
      </c>
      <c r="N48" s="17">
        <f t="shared" si="48"/>
        <v>2.8318593781418206</v>
      </c>
      <c r="O48" s="17">
        <f t="shared" si="48"/>
        <v>3.0576223007499967</v>
      </c>
      <c r="P48" s="17">
        <f t="shared" si="48"/>
        <v>2.1500200199014263</v>
      </c>
      <c r="Q48" s="17">
        <f t="shared" si="48"/>
        <v>2.6934319721425073</v>
      </c>
    </row>
    <row r="49" spans="2:17" ht="12.75">
      <c r="B49" s="1">
        <v>38</v>
      </c>
      <c r="C49" s="17">
        <f t="shared" si="17"/>
        <v>2.771936853548578</v>
      </c>
      <c r="D49" s="17">
        <f t="shared" si="17"/>
        <v>3.0401848654098353</v>
      </c>
      <c r="E49" s="17">
        <f t="shared" si="18"/>
        <v>2.6292635279035554</v>
      </c>
      <c r="F49" s="17">
        <f t="shared" si="19"/>
        <v>3.2009124346047138</v>
      </c>
      <c r="G49" s="17">
        <f t="shared" si="20"/>
        <v>2.0082327528723107</v>
      </c>
      <c r="H49" s="17">
        <f t="shared" si="21"/>
        <v>2.551382939472816</v>
      </c>
      <c r="I49" s="17">
        <f aca="true" t="shared" si="49" ref="I49:Q49">I48*(1+$C$2/100)</f>
        <v>2.20696175027448</v>
      </c>
      <c r="J49" s="17">
        <f t="shared" si="49"/>
        <v>2.9930689823297922</v>
      </c>
      <c r="K49" s="17">
        <f t="shared" si="49"/>
        <v>3.17089279146425</v>
      </c>
      <c r="L49" s="17">
        <f t="shared" si="49"/>
        <v>2.7175531734855416</v>
      </c>
      <c r="M49" s="17">
        <f t="shared" si="49"/>
        <v>1.9056036810465713</v>
      </c>
      <c r="N49" s="17">
        <f t="shared" si="49"/>
        <v>2.97062048767077</v>
      </c>
      <c r="O49" s="17">
        <f t="shared" si="49"/>
        <v>3.2074457934867464</v>
      </c>
      <c r="P49" s="17">
        <f t="shared" si="49"/>
        <v>2.255371000876596</v>
      </c>
      <c r="Q49" s="17">
        <f t="shared" si="49"/>
        <v>2.82541013877749</v>
      </c>
    </row>
    <row r="50" spans="2:17" ht="12.75">
      <c r="B50" s="1">
        <v>39</v>
      </c>
      <c r="C50" s="17">
        <f t="shared" si="17"/>
        <v>2.9077617593724585</v>
      </c>
      <c r="D50" s="17">
        <f t="shared" si="17"/>
        <v>3.189153923814917</v>
      </c>
      <c r="E50" s="17">
        <f t="shared" si="18"/>
        <v>2.7580974407708294</v>
      </c>
      <c r="F50" s="17">
        <f t="shared" si="19"/>
        <v>3.3577571439003444</v>
      </c>
      <c r="G50" s="17">
        <f t="shared" si="20"/>
        <v>2.1066361577630537</v>
      </c>
      <c r="H50" s="17">
        <f t="shared" si="21"/>
        <v>2.6764007035069834</v>
      </c>
      <c r="I50" s="17">
        <f aca="true" t="shared" si="50" ref="I50:Q50">I49*(1+$C$2/100)</f>
        <v>2.3151028760379293</v>
      </c>
      <c r="J50" s="17">
        <f t="shared" si="50"/>
        <v>3.1397293624639517</v>
      </c>
      <c r="K50" s="17">
        <f t="shared" si="50"/>
        <v>3.326266538245998</v>
      </c>
      <c r="L50" s="17">
        <f t="shared" si="50"/>
        <v>2.850713278986333</v>
      </c>
      <c r="M50" s="17">
        <f t="shared" si="50"/>
        <v>1.998978261417853</v>
      </c>
      <c r="N50" s="17">
        <f t="shared" si="50"/>
        <v>3.1161808915666374</v>
      </c>
      <c r="O50" s="17">
        <f t="shared" si="50"/>
        <v>3.364610637367597</v>
      </c>
      <c r="P50" s="17">
        <f t="shared" si="50"/>
        <v>2.365884179919549</v>
      </c>
      <c r="Q50" s="17">
        <f t="shared" si="50"/>
        <v>2.963855235577587</v>
      </c>
    </row>
    <row r="51" spans="2:17" ht="12.75">
      <c r="B51" s="1">
        <v>40</v>
      </c>
      <c r="C51" s="17">
        <f t="shared" si="17"/>
        <v>3.0502420855817087</v>
      </c>
      <c r="D51" s="17">
        <f t="shared" si="17"/>
        <v>3.345422466081848</v>
      </c>
      <c r="E51" s="17">
        <f t="shared" si="18"/>
        <v>2.8932442153686</v>
      </c>
      <c r="F51" s="17">
        <f t="shared" si="19"/>
        <v>3.522287243951461</v>
      </c>
      <c r="G51" s="17">
        <f t="shared" si="20"/>
        <v>2.2098613294934433</v>
      </c>
      <c r="H51" s="17">
        <f t="shared" si="21"/>
        <v>2.8075443379788254</v>
      </c>
      <c r="I51" s="17">
        <f aca="true" t="shared" si="51" ref="I51:Q51">I50*(1+$C$2/100)</f>
        <v>2.4285429169637878</v>
      </c>
      <c r="J51" s="17">
        <f t="shared" si="51"/>
        <v>3.2935761012246854</v>
      </c>
      <c r="K51" s="17">
        <f t="shared" si="51"/>
        <v>3.4892535986200515</v>
      </c>
      <c r="L51" s="17">
        <f t="shared" si="51"/>
        <v>2.990398229656663</v>
      </c>
      <c r="M51" s="17">
        <f t="shared" si="51"/>
        <v>2.096928196227328</v>
      </c>
      <c r="N51" s="17">
        <f t="shared" si="51"/>
        <v>3.268873755253402</v>
      </c>
      <c r="O51" s="17">
        <f t="shared" si="51"/>
        <v>3.529476558598609</v>
      </c>
      <c r="P51" s="17">
        <f t="shared" si="51"/>
        <v>2.4818125047356068</v>
      </c>
      <c r="Q51" s="17">
        <f t="shared" si="51"/>
        <v>3.1090841421208886</v>
      </c>
    </row>
    <row r="52" spans="2:17" ht="12.75">
      <c r="B52" s="1">
        <v>41</v>
      </c>
      <c r="C52" s="17">
        <f t="shared" si="17"/>
        <v>3.199703947775212</v>
      </c>
      <c r="D52" s="17">
        <f t="shared" si="17"/>
        <v>3.509348166919858</v>
      </c>
      <c r="E52" s="17">
        <f t="shared" si="18"/>
        <v>3.035013181921661</v>
      </c>
      <c r="F52" s="17">
        <f t="shared" si="19"/>
        <v>3.6948793189050826</v>
      </c>
      <c r="G52" s="17">
        <f t="shared" si="20"/>
        <v>2.318144534638622</v>
      </c>
      <c r="H52" s="17">
        <f t="shared" si="21"/>
        <v>2.9451140105397875</v>
      </c>
      <c r="I52" s="17">
        <f aca="true" t="shared" si="52" ref="I52:Q52">I51*(1+$C$2/100)</f>
        <v>2.547541519895013</v>
      </c>
      <c r="J52" s="17">
        <f t="shared" si="52"/>
        <v>3.4549613301846946</v>
      </c>
      <c r="K52" s="17">
        <f t="shared" si="52"/>
        <v>3.660227024952434</v>
      </c>
      <c r="L52" s="17">
        <f t="shared" si="52"/>
        <v>3.136927742909839</v>
      </c>
      <c r="M52" s="17">
        <f t="shared" si="52"/>
        <v>2.199677677842467</v>
      </c>
      <c r="N52" s="17">
        <f t="shared" si="52"/>
        <v>3.429048569260819</v>
      </c>
      <c r="O52" s="17">
        <f t="shared" si="52"/>
        <v>3.7024209099699408</v>
      </c>
      <c r="P52" s="17">
        <f t="shared" si="52"/>
        <v>2.6034213174676513</v>
      </c>
      <c r="Q52" s="17">
        <f t="shared" si="52"/>
        <v>3.261429265084812</v>
      </c>
    </row>
    <row r="53" spans="2:17" ht="12.75">
      <c r="B53" s="1">
        <v>42</v>
      </c>
      <c r="C53" s="17">
        <f t="shared" si="17"/>
        <v>3.356489441216197</v>
      </c>
      <c r="D53" s="17">
        <f t="shared" si="17"/>
        <v>3.681306227098931</v>
      </c>
      <c r="E53" s="17">
        <f t="shared" si="18"/>
        <v>3.183728827835822</v>
      </c>
      <c r="F53" s="17">
        <f t="shared" si="19"/>
        <v>3.8759284055314316</v>
      </c>
      <c r="G53" s="17">
        <f t="shared" si="20"/>
        <v>2.4317336168359143</v>
      </c>
      <c r="H53" s="17">
        <f t="shared" si="21"/>
        <v>3.089424597056237</v>
      </c>
      <c r="I53" s="17">
        <f aca="true" t="shared" si="53" ref="I53:Q53">I52*(1+$C$2/100)</f>
        <v>2.6723710543698687</v>
      </c>
      <c r="J53" s="17">
        <f t="shared" si="53"/>
        <v>3.6242544353637443</v>
      </c>
      <c r="K53" s="17">
        <f t="shared" si="53"/>
        <v>3.839578149175103</v>
      </c>
      <c r="L53" s="17">
        <f t="shared" si="53"/>
        <v>3.290637202312421</v>
      </c>
      <c r="M53" s="17">
        <f t="shared" si="53"/>
        <v>2.307461884056748</v>
      </c>
      <c r="N53" s="17">
        <f t="shared" si="53"/>
        <v>3.5970719491545986</v>
      </c>
      <c r="O53" s="17">
        <f t="shared" si="53"/>
        <v>3.8838395345584678</v>
      </c>
      <c r="P53" s="17">
        <f t="shared" si="53"/>
        <v>2.730988962023566</v>
      </c>
      <c r="Q53" s="17">
        <f t="shared" si="53"/>
        <v>3.4212392990739677</v>
      </c>
    </row>
    <row r="54" spans="2:17" ht="12.75">
      <c r="B54" s="1">
        <v>43</v>
      </c>
      <c r="C54" s="17">
        <f aca="true" t="shared" si="54" ref="C54:D85">C53*(1+$C$2/100)</f>
        <v>3.5209574238357906</v>
      </c>
      <c r="D54" s="17">
        <f t="shared" si="54"/>
        <v>3.8616902322267785</v>
      </c>
      <c r="E54" s="17">
        <f aca="true" t="shared" si="55" ref="E54:E85">E53*(1+$C$2/100)</f>
        <v>3.339731540399777</v>
      </c>
      <c r="F54" s="17">
        <f aca="true" t="shared" si="56" ref="F54:F85">F53*(1+$C$2/100)</f>
        <v>4.065848897402471</v>
      </c>
      <c r="G54" s="17">
        <f aca="true" t="shared" si="57" ref="G54:G85">G53*(1+$C$2/100)</f>
        <v>2.550888564060874</v>
      </c>
      <c r="H54" s="17">
        <f aca="true" t="shared" si="58" ref="H54:H85">H53*(1+$C$2/100)</f>
        <v>3.2408064023119927</v>
      </c>
      <c r="I54" s="17">
        <f aca="true" t="shared" si="59" ref="I54:Q54">I53*(1+$C$2/100)</f>
        <v>2.803317236033992</v>
      </c>
      <c r="J54" s="17">
        <f t="shared" si="59"/>
        <v>3.8018429026965674</v>
      </c>
      <c r="K54" s="17">
        <f t="shared" si="59"/>
        <v>4.027717478484683</v>
      </c>
      <c r="L54" s="17">
        <f t="shared" si="59"/>
        <v>3.451878425225729</v>
      </c>
      <c r="M54" s="17">
        <f t="shared" si="59"/>
        <v>2.4205275163755284</v>
      </c>
      <c r="N54" s="17">
        <f t="shared" si="59"/>
        <v>3.773328474663174</v>
      </c>
      <c r="O54" s="17">
        <f t="shared" si="59"/>
        <v>4.074147671751833</v>
      </c>
      <c r="P54" s="17">
        <f t="shared" si="59"/>
        <v>2.8648074211627206</v>
      </c>
      <c r="Q54" s="17">
        <f t="shared" si="59"/>
        <v>3.588880024728592</v>
      </c>
    </row>
    <row r="55" spans="2:17" ht="12.75">
      <c r="B55" s="1">
        <v>44</v>
      </c>
      <c r="C55" s="17">
        <f t="shared" si="54"/>
        <v>3.6934843376037443</v>
      </c>
      <c r="D55" s="17">
        <f t="shared" si="54"/>
        <v>4.050913053605891</v>
      </c>
      <c r="E55" s="17">
        <f t="shared" si="55"/>
        <v>3.503378385879366</v>
      </c>
      <c r="F55" s="17">
        <f t="shared" si="56"/>
        <v>4.265075493375192</v>
      </c>
      <c r="G55" s="17">
        <f t="shared" si="57"/>
        <v>2.675882103699857</v>
      </c>
      <c r="H55" s="17">
        <f t="shared" si="58"/>
        <v>3.3996059160252803</v>
      </c>
      <c r="I55" s="17">
        <f aca="true" t="shared" si="60" ref="I55:Q55">I54*(1+$C$2/100)</f>
        <v>2.9406797805996576</v>
      </c>
      <c r="J55" s="17">
        <f t="shared" si="60"/>
        <v>3.988133204928699</v>
      </c>
      <c r="K55" s="17">
        <f t="shared" si="60"/>
        <v>4.225075634930432</v>
      </c>
      <c r="L55" s="17">
        <f t="shared" si="60"/>
        <v>3.6210204680617895</v>
      </c>
      <c r="M55" s="17">
        <f t="shared" si="60"/>
        <v>2.5391333646779293</v>
      </c>
      <c r="N55" s="17">
        <f t="shared" si="60"/>
        <v>3.958221569921669</v>
      </c>
      <c r="O55" s="17">
        <f t="shared" si="60"/>
        <v>4.273780907667672</v>
      </c>
      <c r="P55" s="17">
        <f t="shared" si="60"/>
        <v>3.005182984799694</v>
      </c>
      <c r="Q55" s="17">
        <f t="shared" si="60"/>
        <v>3.764735145940293</v>
      </c>
    </row>
    <row r="56" spans="2:17" ht="12.75">
      <c r="B56" s="1">
        <v>45</v>
      </c>
      <c r="C56" s="17">
        <f t="shared" si="54"/>
        <v>3.8744650701463277</v>
      </c>
      <c r="D56" s="17">
        <f t="shared" si="54"/>
        <v>4.249407793232579</v>
      </c>
      <c r="E56" s="17">
        <f t="shared" si="55"/>
        <v>3.6750439267874544</v>
      </c>
      <c r="F56" s="17">
        <f t="shared" si="56"/>
        <v>4.474064192550576</v>
      </c>
      <c r="G56" s="17">
        <f t="shared" si="57"/>
        <v>2.8070003267811496</v>
      </c>
      <c r="H56" s="17">
        <f t="shared" si="58"/>
        <v>3.5661866059105187</v>
      </c>
      <c r="I56" s="17">
        <f aca="true" t="shared" si="61" ref="I56:Q56">I55*(1+$C$2/100)</f>
        <v>3.084773089849041</v>
      </c>
      <c r="J56" s="17">
        <f t="shared" si="61"/>
        <v>4.183551731970205</v>
      </c>
      <c r="K56" s="17">
        <f t="shared" si="61"/>
        <v>4.432104341042023</v>
      </c>
      <c r="L56" s="17">
        <f t="shared" si="61"/>
        <v>3.798450470996817</v>
      </c>
      <c r="M56" s="17">
        <f t="shared" si="61"/>
        <v>2.6635508995471477</v>
      </c>
      <c r="N56" s="17">
        <f t="shared" si="61"/>
        <v>4.1521744268478304</v>
      </c>
      <c r="O56" s="17">
        <f t="shared" si="61"/>
        <v>4.483196172143388</v>
      </c>
      <c r="P56" s="17">
        <f t="shared" si="61"/>
        <v>3.1524369510548786</v>
      </c>
      <c r="Q56" s="17">
        <f t="shared" si="61"/>
        <v>3.9492071680913674</v>
      </c>
    </row>
    <row r="57" spans="2:17" ht="12.75">
      <c r="B57" s="1">
        <v>46</v>
      </c>
      <c r="C57" s="17">
        <f t="shared" si="54"/>
        <v>4.064313858583498</v>
      </c>
      <c r="D57" s="17">
        <f t="shared" si="54"/>
        <v>4.457628775100975</v>
      </c>
      <c r="E57" s="17">
        <f t="shared" si="55"/>
        <v>3.8551210792000394</v>
      </c>
      <c r="F57" s="17">
        <f t="shared" si="56"/>
        <v>4.693293337985554</v>
      </c>
      <c r="G57" s="17">
        <f t="shared" si="57"/>
        <v>2.944543342793426</v>
      </c>
      <c r="H57" s="17">
        <f t="shared" si="58"/>
        <v>3.740929749600134</v>
      </c>
      <c r="I57" s="17">
        <f aca="true" t="shared" si="62" ref="I57:Q57">I56*(1+$C$2/100)</f>
        <v>3.2359269712516436</v>
      </c>
      <c r="J57" s="17">
        <f t="shared" si="62"/>
        <v>4.388545766836745</v>
      </c>
      <c r="K57" s="17">
        <f t="shared" si="62"/>
        <v>4.649277453753082</v>
      </c>
      <c r="L57" s="17">
        <f t="shared" si="62"/>
        <v>3.984574544075661</v>
      </c>
      <c r="M57" s="17">
        <f t="shared" si="62"/>
        <v>2.7940648936249577</v>
      </c>
      <c r="N57" s="17">
        <f t="shared" si="62"/>
        <v>4.355630973763374</v>
      </c>
      <c r="O57" s="17">
        <f t="shared" si="62"/>
        <v>4.702872784578414</v>
      </c>
      <c r="P57" s="17">
        <f t="shared" si="62"/>
        <v>3.3069063616565675</v>
      </c>
      <c r="Q57" s="17">
        <f t="shared" si="62"/>
        <v>4.1427183193278445</v>
      </c>
    </row>
    <row r="58" spans="2:17" ht="12.75">
      <c r="B58" s="1">
        <v>47</v>
      </c>
      <c r="C58" s="17">
        <f t="shared" si="54"/>
        <v>4.263465237654089</v>
      </c>
      <c r="D58" s="17">
        <f t="shared" si="54"/>
        <v>4.676052585080923</v>
      </c>
      <c r="E58" s="17">
        <f t="shared" si="55"/>
        <v>4.044022012080841</v>
      </c>
      <c r="F58" s="17">
        <f t="shared" si="56"/>
        <v>4.923264711546846</v>
      </c>
      <c r="G58" s="17">
        <f t="shared" si="57"/>
        <v>3.0888259665903037</v>
      </c>
      <c r="H58" s="17">
        <f t="shared" si="58"/>
        <v>3.92423530733054</v>
      </c>
      <c r="I58" s="17">
        <f aca="true" t="shared" si="63" ref="I58:Q58">I57*(1+$C$2/100)</f>
        <v>3.394487392842974</v>
      </c>
      <c r="J58" s="17">
        <f t="shared" si="63"/>
        <v>4.603584509411745</v>
      </c>
      <c r="K58" s="17">
        <f t="shared" si="63"/>
        <v>4.877092048986983</v>
      </c>
      <c r="L58" s="17">
        <f t="shared" si="63"/>
        <v>4.179818696735368</v>
      </c>
      <c r="M58" s="17">
        <f t="shared" si="63"/>
        <v>2.9309740734125804</v>
      </c>
      <c r="N58" s="17">
        <f t="shared" si="63"/>
        <v>4.5690568914777785</v>
      </c>
      <c r="O58" s="17">
        <f t="shared" si="63"/>
        <v>4.9333135510227555</v>
      </c>
      <c r="P58" s="17">
        <f t="shared" si="63"/>
        <v>3.468944773377739</v>
      </c>
      <c r="Q58" s="17">
        <f t="shared" si="63"/>
        <v>4.345711516974909</v>
      </c>
    </row>
    <row r="59" spans="2:17" ht="12.75">
      <c r="B59" s="1">
        <v>48</v>
      </c>
      <c r="C59" s="17">
        <f t="shared" si="54"/>
        <v>4.472375034299139</v>
      </c>
      <c r="D59" s="17">
        <f t="shared" si="54"/>
        <v>4.905179161749888</v>
      </c>
      <c r="E59" s="17">
        <f t="shared" si="55"/>
        <v>4.242179090672802</v>
      </c>
      <c r="F59" s="17">
        <f t="shared" si="56"/>
        <v>5.164504682412641</v>
      </c>
      <c r="G59" s="17">
        <f t="shared" si="57"/>
        <v>3.240178438953228</v>
      </c>
      <c r="H59" s="17">
        <f t="shared" si="58"/>
        <v>4.116522837389736</v>
      </c>
      <c r="I59" s="17">
        <f aca="true" t="shared" si="64" ref="I59:Q59">I58*(1+$C$2/100)</f>
        <v>3.5608172750922793</v>
      </c>
      <c r="J59" s="17">
        <f t="shared" si="64"/>
        <v>4.82916015037292</v>
      </c>
      <c r="K59" s="17">
        <f t="shared" si="64"/>
        <v>5.116069559387345</v>
      </c>
      <c r="L59" s="17">
        <f t="shared" si="64"/>
        <v>4.384629812875401</v>
      </c>
      <c r="M59" s="17">
        <f t="shared" si="64"/>
        <v>3.0745918030097967</v>
      </c>
      <c r="N59" s="17">
        <f t="shared" si="64"/>
        <v>4.792940679160189</v>
      </c>
      <c r="O59" s="17">
        <f t="shared" si="64"/>
        <v>5.17504591502287</v>
      </c>
      <c r="P59" s="17">
        <f t="shared" si="64"/>
        <v>3.638923067273248</v>
      </c>
      <c r="Q59" s="17">
        <f t="shared" si="64"/>
        <v>4.558651381306679</v>
      </c>
    </row>
    <row r="60" spans="2:17" ht="12.75">
      <c r="B60" s="1">
        <v>49</v>
      </c>
      <c r="C60" s="17">
        <f t="shared" si="54"/>
        <v>4.691521410979797</v>
      </c>
      <c r="D60" s="17">
        <f t="shared" si="54"/>
        <v>5.145532940675632</v>
      </c>
      <c r="E60" s="17">
        <f t="shared" si="55"/>
        <v>4.450045866115769</v>
      </c>
      <c r="F60" s="17">
        <f t="shared" si="56"/>
        <v>5.41756541185086</v>
      </c>
      <c r="G60" s="17">
        <f t="shared" si="57"/>
        <v>3.3989471824619364</v>
      </c>
      <c r="H60" s="17">
        <f t="shared" si="58"/>
        <v>4.318232456421833</v>
      </c>
      <c r="I60" s="17">
        <f aca="true" t="shared" si="65" ref="I60:Q60">I59*(1+$C$2/100)</f>
        <v>3.735297321571801</v>
      </c>
      <c r="J60" s="17">
        <f t="shared" si="65"/>
        <v>5.065788997741193</v>
      </c>
      <c r="K60" s="17">
        <f t="shared" si="65"/>
        <v>5.366756967797325</v>
      </c>
      <c r="L60" s="17">
        <f t="shared" si="65"/>
        <v>4.599476673706295</v>
      </c>
      <c r="M60" s="17">
        <f t="shared" si="65"/>
        <v>3.2252468013572764</v>
      </c>
      <c r="N60" s="17">
        <f t="shared" si="65"/>
        <v>5.027794772439038</v>
      </c>
      <c r="O60" s="17">
        <f t="shared" si="65"/>
        <v>5.42862316485899</v>
      </c>
      <c r="P60" s="17">
        <f t="shared" si="65"/>
        <v>3.817230297569637</v>
      </c>
      <c r="Q60" s="17">
        <f t="shared" si="65"/>
        <v>4.782025298990706</v>
      </c>
    </row>
    <row r="61" spans="2:17" ht="12.75">
      <c r="B61" s="1">
        <v>50</v>
      </c>
      <c r="C61" s="17">
        <f t="shared" si="54"/>
        <v>4.921405960117807</v>
      </c>
      <c r="D61" s="17">
        <f t="shared" si="54"/>
        <v>5.397664054768738</v>
      </c>
      <c r="E61" s="17">
        <f t="shared" si="55"/>
        <v>4.668098113555441</v>
      </c>
      <c r="F61" s="17">
        <f t="shared" si="56"/>
        <v>5.6830261170315515</v>
      </c>
      <c r="G61" s="17">
        <f t="shared" si="57"/>
        <v>3.565495594402571</v>
      </c>
      <c r="H61" s="17">
        <f t="shared" si="58"/>
        <v>4.529825846786502</v>
      </c>
      <c r="I61" s="17">
        <f aca="true" t="shared" si="66" ref="I61:Q61">I60*(1+$C$2/100)</f>
        <v>3.9183268903288186</v>
      </c>
      <c r="J61" s="17">
        <f t="shared" si="66"/>
        <v>5.314012658630511</v>
      </c>
      <c r="K61" s="17">
        <f t="shared" si="66"/>
        <v>5.629728059219393</v>
      </c>
      <c r="L61" s="17">
        <f t="shared" si="66"/>
        <v>4.8248510307179036</v>
      </c>
      <c r="M61" s="17">
        <f t="shared" si="66"/>
        <v>3.3832838946237827</v>
      </c>
      <c r="N61" s="17">
        <f t="shared" si="66"/>
        <v>5.274156716288551</v>
      </c>
      <c r="O61" s="17">
        <f t="shared" si="66"/>
        <v>5.694625699937081</v>
      </c>
      <c r="P61" s="17">
        <f t="shared" si="66"/>
        <v>4.004274582150549</v>
      </c>
      <c r="Q61" s="17">
        <f t="shared" si="66"/>
        <v>5.01634453864125</v>
      </c>
    </row>
    <row r="62" spans="2:17" ht="12.75">
      <c r="B62" s="1">
        <v>51</v>
      </c>
      <c r="C62" s="17">
        <f t="shared" si="54"/>
        <v>5.162554852163579</v>
      </c>
      <c r="D62" s="17">
        <f t="shared" si="54"/>
        <v>5.662149593452406</v>
      </c>
      <c r="E62" s="17">
        <f t="shared" si="55"/>
        <v>4.896834921119657</v>
      </c>
      <c r="F62" s="17">
        <f t="shared" si="56"/>
        <v>5.961494396766097</v>
      </c>
      <c r="G62" s="17">
        <f t="shared" si="57"/>
        <v>3.7402048785282966</v>
      </c>
      <c r="H62" s="17">
        <f t="shared" si="58"/>
        <v>4.75178731327904</v>
      </c>
      <c r="I62" s="17">
        <f aca="true" t="shared" si="67" ref="I62:Q62">I61*(1+$C$2/100)</f>
        <v>4.11032490795493</v>
      </c>
      <c r="J62" s="17">
        <f t="shared" si="67"/>
        <v>5.574399278903406</v>
      </c>
      <c r="K62" s="17">
        <f t="shared" si="67"/>
        <v>5.905584734121143</v>
      </c>
      <c r="L62" s="17">
        <f t="shared" si="67"/>
        <v>5.06126873122308</v>
      </c>
      <c r="M62" s="17">
        <f t="shared" si="67"/>
        <v>3.5490648054603477</v>
      </c>
      <c r="N62" s="17">
        <f t="shared" si="67"/>
        <v>5.5325903953866895</v>
      </c>
      <c r="O62" s="17">
        <f t="shared" si="67"/>
        <v>5.973662359233997</v>
      </c>
      <c r="P62" s="17">
        <f t="shared" si="67"/>
        <v>4.200484036675926</v>
      </c>
      <c r="Q62" s="17">
        <f t="shared" si="67"/>
        <v>5.2621454210346705</v>
      </c>
    </row>
    <row r="63" spans="2:17" ht="12.75">
      <c r="B63" s="1">
        <v>52</v>
      </c>
      <c r="C63" s="17">
        <f t="shared" si="54"/>
        <v>5.415520039919594</v>
      </c>
      <c r="D63" s="17">
        <f t="shared" si="54"/>
        <v>5.9395949235315735</v>
      </c>
      <c r="E63" s="17">
        <f t="shared" si="55"/>
        <v>5.13677983225452</v>
      </c>
      <c r="F63" s="17">
        <f t="shared" si="56"/>
        <v>6.253607622207635</v>
      </c>
      <c r="G63" s="17">
        <f t="shared" si="57"/>
        <v>3.9234749175761827</v>
      </c>
      <c r="H63" s="17">
        <f t="shared" si="58"/>
        <v>4.984624891629713</v>
      </c>
      <c r="I63" s="17">
        <f aca="true" t="shared" si="68" ref="I63:Q63">I62*(1+$C$2/100)</f>
        <v>4.3117308284447216</v>
      </c>
      <c r="J63" s="17">
        <f t="shared" si="68"/>
        <v>5.847544843569672</v>
      </c>
      <c r="K63" s="17">
        <f t="shared" si="68"/>
        <v>6.194958386093078</v>
      </c>
      <c r="L63" s="17">
        <f t="shared" si="68"/>
        <v>5.309270899053011</v>
      </c>
      <c r="M63" s="17">
        <f t="shared" si="68"/>
        <v>3.7229689809279045</v>
      </c>
      <c r="N63" s="17">
        <f t="shared" si="68"/>
        <v>5.803687324760637</v>
      </c>
      <c r="O63" s="17">
        <f t="shared" si="68"/>
        <v>6.266371814836463</v>
      </c>
      <c r="P63" s="17">
        <f t="shared" si="68"/>
        <v>4.406307754473046</v>
      </c>
      <c r="Q63" s="17">
        <f t="shared" si="68"/>
        <v>5.519990546665369</v>
      </c>
    </row>
    <row r="64" spans="2:17" ht="12.75">
      <c r="B64" s="1">
        <v>53</v>
      </c>
      <c r="C64" s="17">
        <f t="shared" si="54"/>
        <v>5.680880521875653</v>
      </c>
      <c r="D64" s="17">
        <f t="shared" si="54"/>
        <v>6.23063507478462</v>
      </c>
      <c r="E64" s="17">
        <f t="shared" si="55"/>
        <v>5.388482044034991</v>
      </c>
      <c r="F64" s="17">
        <f t="shared" si="56"/>
        <v>6.560034395695809</v>
      </c>
      <c r="G64" s="17">
        <f t="shared" si="57"/>
        <v>4.115725188537415</v>
      </c>
      <c r="H64" s="17">
        <f t="shared" si="58"/>
        <v>5.228871511319569</v>
      </c>
      <c r="I64" s="17">
        <f aca="true" t="shared" si="69" ref="I64:Q64">I63*(1+$C$2/100)</f>
        <v>4.523005639038512</v>
      </c>
      <c r="J64" s="17">
        <f t="shared" si="69"/>
        <v>6.134074540904585</v>
      </c>
      <c r="K64" s="17">
        <f t="shared" si="69"/>
        <v>6.498511347011639</v>
      </c>
      <c r="L64" s="17">
        <f t="shared" si="69"/>
        <v>5.569425173106609</v>
      </c>
      <c r="M64" s="17">
        <f t="shared" si="69"/>
        <v>3.9053944609933717</v>
      </c>
      <c r="N64" s="17">
        <f t="shared" si="69"/>
        <v>6.088068003673908</v>
      </c>
      <c r="O64" s="17">
        <f t="shared" si="69"/>
        <v>6.573424033763449</v>
      </c>
      <c r="P64" s="17">
        <f t="shared" si="69"/>
        <v>4.6222168344422245</v>
      </c>
      <c r="Q64" s="17">
        <f t="shared" si="69"/>
        <v>5.790470083451972</v>
      </c>
    </row>
    <row r="65" spans="2:17" ht="12.75">
      <c r="B65" s="1">
        <v>54</v>
      </c>
      <c r="C65" s="17">
        <f t="shared" si="54"/>
        <v>5.959243667447559</v>
      </c>
      <c r="D65" s="17">
        <f t="shared" si="54"/>
        <v>6.535936193449066</v>
      </c>
      <c r="E65" s="17">
        <f t="shared" si="55"/>
        <v>5.652517664192706</v>
      </c>
      <c r="F65" s="17">
        <f t="shared" si="56"/>
        <v>6.881476081084903</v>
      </c>
      <c r="G65" s="17">
        <f t="shared" si="57"/>
        <v>4.317395722775748</v>
      </c>
      <c r="H65" s="17">
        <f t="shared" si="58"/>
        <v>5.485086215374227</v>
      </c>
      <c r="I65" s="17">
        <f aca="true" t="shared" si="70" ref="I65:Q65">I64*(1+$C$2/100)</f>
        <v>4.744632915351399</v>
      </c>
      <c r="J65" s="17">
        <f t="shared" si="70"/>
        <v>6.43464419340891</v>
      </c>
      <c r="K65" s="17">
        <f t="shared" si="70"/>
        <v>6.816938403015208</v>
      </c>
      <c r="L65" s="17">
        <f t="shared" si="70"/>
        <v>5.842327006588833</v>
      </c>
      <c r="M65" s="17">
        <f t="shared" si="70"/>
        <v>4.096758789582046</v>
      </c>
      <c r="N65" s="17">
        <f t="shared" si="70"/>
        <v>6.386383335853929</v>
      </c>
      <c r="O65" s="17">
        <f t="shared" si="70"/>
        <v>6.895521811417858</v>
      </c>
      <c r="P65" s="17">
        <f t="shared" si="70"/>
        <v>4.848705459329893</v>
      </c>
      <c r="Q65" s="17">
        <f t="shared" si="70"/>
        <v>6.074203117541118</v>
      </c>
    </row>
    <row r="66" spans="2:17" ht="12.75">
      <c r="B66" s="1">
        <v>55</v>
      </c>
      <c r="C66" s="17">
        <f t="shared" si="54"/>
        <v>6.251246607152489</v>
      </c>
      <c r="D66" s="17">
        <f t="shared" si="54"/>
        <v>6.85619706692807</v>
      </c>
      <c r="E66" s="17">
        <f t="shared" si="55"/>
        <v>5.929491029738148</v>
      </c>
      <c r="F66" s="17">
        <f t="shared" si="56"/>
        <v>7.218668409058063</v>
      </c>
      <c r="G66" s="17">
        <f t="shared" si="57"/>
        <v>4.52894811319176</v>
      </c>
      <c r="H66" s="17">
        <f t="shared" si="58"/>
        <v>5.753855439927563</v>
      </c>
      <c r="I66" s="17">
        <f aca="true" t="shared" si="71" ref="I66:Q66">I65*(1+$C$2/100)</f>
        <v>4.977119928203617</v>
      </c>
      <c r="J66" s="17">
        <f t="shared" si="71"/>
        <v>6.749941758885946</v>
      </c>
      <c r="K66" s="17">
        <f t="shared" si="71"/>
        <v>7.150968384762953</v>
      </c>
      <c r="L66" s="17">
        <f t="shared" si="71"/>
        <v>6.128601029911685</v>
      </c>
      <c r="M66" s="17">
        <f t="shared" si="71"/>
        <v>4.297499970271566</v>
      </c>
      <c r="N66" s="17">
        <f t="shared" si="71"/>
        <v>6.6993161193107715</v>
      </c>
      <c r="O66" s="17">
        <f t="shared" si="71"/>
        <v>7.233402380177332</v>
      </c>
      <c r="P66" s="17">
        <f t="shared" si="71"/>
        <v>5.086292026837057</v>
      </c>
      <c r="Q66" s="17">
        <f t="shared" si="71"/>
        <v>6.3718390703006325</v>
      </c>
    </row>
    <row r="67" spans="2:17" ht="12.75">
      <c r="B67" s="1">
        <v>56</v>
      </c>
      <c r="C67" s="17">
        <f t="shared" si="54"/>
        <v>6.557557690902961</v>
      </c>
      <c r="D67" s="17">
        <f t="shared" si="54"/>
        <v>7.192150723207545</v>
      </c>
      <c r="E67" s="17">
        <f t="shared" si="55"/>
        <v>6.2200360901953164</v>
      </c>
      <c r="F67" s="17">
        <f t="shared" si="56"/>
        <v>7.572383161101907</v>
      </c>
      <c r="G67" s="17">
        <f t="shared" si="57"/>
        <v>4.750866570738156</v>
      </c>
      <c r="H67" s="17">
        <f t="shared" si="58"/>
        <v>6.035794356484014</v>
      </c>
      <c r="I67" s="17">
        <f aca="true" t="shared" si="72" ref="I67:Q67">I66*(1+$C$2/100)</f>
        <v>5.220998804685594</v>
      </c>
      <c r="J67" s="17">
        <f t="shared" si="72"/>
        <v>7.080688905071357</v>
      </c>
      <c r="K67" s="17">
        <f t="shared" si="72"/>
        <v>7.501365835616337</v>
      </c>
      <c r="L67" s="17">
        <f t="shared" si="72"/>
        <v>6.428902480377357</v>
      </c>
      <c r="M67" s="17">
        <f t="shared" si="72"/>
        <v>4.508077468814873</v>
      </c>
      <c r="N67" s="17">
        <f t="shared" si="72"/>
        <v>7.027582609156999</v>
      </c>
      <c r="O67" s="17">
        <f t="shared" si="72"/>
        <v>7.587839096806021</v>
      </c>
      <c r="P67" s="17">
        <f t="shared" si="72"/>
        <v>5.335520336152073</v>
      </c>
      <c r="Q67" s="17">
        <f t="shared" si="72"/>
        <v>6.684059184745363</v>
      </c>
    </row>
    <row r="68" spans="2:17" ht="12.75">
      <c r="B68" s="1">
        <v>57</v>
      </c>
      <c r="C68" s="17">
        <f t="shared" si="54"/>
        <v>6.878878017757206</v>
      </c>
      <c r="D68" s="17">
        <f t="shared" si="54"/>
        <v>7.544566108644714</v>
      </c>
      <c r="E68" s="17">
        <f t="shared" si="55"/>
        <v>6.524817858614886</v>
      </c>
      <c r="F68" s="17">
        <f t="shared" si="56"/>
        <v>7.9434299359959</v>
      </c>
      <c r="G68" s="17">
        <f t="shared" si="57"/>
        <v>4.983659032704325</v>
      </c>
      <c r="H68" s="17">
        <f t="shared" si="58"/>
        <v>6.33154827995173</v>
      </c>
      <c r="I68" s="17">
        <f aca="true" t="shared" si="73" ref="I68:Q68">I67*(1+$C$2/100)</f>
        <v>5.476827746115188</v>
      </c>
      <c r="J68" s="17">
        <f t="shared" si="73"/>
        <v>7.427642661419853</v>
      </c>
      <c r="K68" s="17">
        <f t="shared" si="73"/>
        <v>7.8689327615615365</v>
      </c>
      <c r="L68" s="17">
        <f t="shared" si="73"/>
        <v>6.743918701915847</v>
      </c>
      <c r="M68" s="17">
        <f t="shared" si="73"/>
        <v>4.728973264786802</v>
      </c>
      <c r="N68" s="17">
        <f t="shared" si="73"/>
        <v>7.3719341570056915</v>
      </c>
      <c r="O68" s="17">
        <f t="shared" si="73"/>
        <v>7.959643212549516</v>
      </c>
      <c r="P68" s="17">
        <f t="shared" si="73"/>
        <v>5.596960832623524</v>
      </c>
      <c r="Q68" s="17">
        <f t="shared" si="73"/>
        <v>7.011578084797886</v>
      </c>
    </row>
    <row r="69" spans="2:17" ht="12.75">
      <c r="B69" s="1">
        <v>58</v>
      </c>
      <c r="C69" s="17">
        <f t="shared" si="54"/>
        <v>7.215943040627308</v>
      </c>
      <c r="D69" s="17">
        <f t="shared" si="54"/>
        <v>7.914249847968304</v>
      </c>
      <c r="E69" s="17">
        <f t="shared" si="55"/>
        <v>6.844533933687015</v>
      </c>
      <c r="F69" s="17">
        <f t="shared" si="56"/>
        <v>8.332658002859699</v>
      </c>
      <c r="G69" s="17">
        <f t="shared" si="57"/>
        <v>5.227858325306836</v>
      </c>
      <c r="H69" s="17">
        <f t="shared" si="58"/>
        <v>6.6417941456693645</v>
      </c>
      <c r="I69" s="17">
        <f aca="true" t="shared" si="74" ref="I69:Q69">I68*(1+$C$2/100)</f>
        <v>5.745192305674832</v>
      </c>
      <c r="J69" s="17">
        <f t="shared" si="74"/>
        <v>7.791597151829425</v>
      </c>
      <c r="K69" s="17">
        <f t="shared" si="74"/>
        <v>8.25451046687805</v>
      </c>
      <c r="L69" s="17">
        <f t="shared" si="74"/>
        <v>7.074370718309723</v>
      </c>
      <c r="M69" s="17">
        <f t="shared" si="74"/>
        <v>4.960692954761355</v>
      </c>
      <c r="N69" s="17">
        <f t="shared" si="74"/>
        <v>7.73315893069897</v>
      </c>
      <c r="O69" s="17">
        <f t="shared" si="74"/>
        <v>8.34966572996444</v>
      </c>
      <c r="P69" s="17">
        <f t="shared" si="74"/>
        <v>5.871211913422076</v>
      </c>
      <c r="Q69" s="17">
        <f t="shared" si="74"/>
        <v>7.355145410952982</v>
      </c>
    </row>
    <row r="70" spans="2:17" ht="12.75">
      <c r="B70" s="1">
        <v>59</v>
      </c>
      <c r="C70" s="17">
        <f t="shared" si="54"/>
        <v>7.569524249618046</v>
      </c>
      <c r="D70" s="17">
        <f t="shared" si="54"/>
        <v>8.30204809051875</v>
      </c>
      <c r="E70" s="17">
        <f t="shared" si="55"/>
        <v>7.179916096437679</v>
      </c>
      <c r="F70" s="17">
        <f t="shared" si="56"/>
        <v>8.740958244999824</v>
      </c>
      <c r="G70" s="17">
        <f t="shared" si="57"/>
        <v>5.48402338324687</v>
      </c>
      <c r="H70" s="17">
        <f t="shared" si="58"/>
        <v>6.967242058807163</v>
      </c>
      <c r="I70" s="17">
        <f aca="true" t="shared" si="75" ref="I70:Q70">I69*(1+$C$2/100)</f>
        <v>6.026706728652899</v>
      </c>
      <c r="J70" s="17">
        <f t="shared" si="75"/>
        <v>8.173385412269067</v>
      </c>
      <c r="K70" s="17">
        <f t="shared" si="75"/>
        <v>8.658981479755075</v>
      </c>
      <c r="L70" s="17">
        <f t="shared" si="75"/>
        <v>7.421014883506899</v>
      </c>
      <c r="M70" s="17">
        <f t="shared" si="75"/>
        <v>5.203766909544662</v>
      </c>
      <c r="N70" s="17">
        <f t="shared" si="75"/>
        <v>8.11208371830322</v>
      </c>
      <c r="O70" s="17">
        <f t="shared" si="75"/>
        <v>8.758799350732698</v>
      </c>
      <c r="P70" s="17">
        <f t="shared" si="75"/>
        <v>6.158901297179757</v>
      </c>
      <c r="Q70" s="17">
        <f t="shared" si="75"/>
        <v>7.7155475360896775</v>
      </c>
    </row>
    <row r="71" spans="2:17" ht="12.75">
      <c r="B71" s="1">
        <v>60</v>
      </c>
      <c r="C71" s="17">
        <f t="shared" si="54"/>
        <v>7.94043093784933</v>
      </c>
      <c r="D71" s="17">
        <f t="shared" si="54"/>
        <v>8.70884844695417</v>
      </c>
      <c r="E71" s="17">
        <f t="shared" si="55"/>
        <v>7.531731985163124</v>
      </c>
      <c r="F71" s="17">
        <f t="shared" si="56"/>
        <v>9.169265199004816</v>
      </c>
      <c r="G71" s="17">
        <f t="shared" si="57"/>
        <v>5.752740529025966</v>
      </c>
      <c r="H71" s="17">
        <f t="shared" si="58"/>
        <v>7.3086369196887135</v>
      </c>
      <c r="I71" s="17">
        <f aca="true" t="shared" si="76" ref="I71:Q71">I70*(1+$C$2/100)</f>
        <v>6.32201535835689</v>
      </c>
      <c r="J71" s="17">
        <f t="shared" si="76"/>
        <v>8.57388129747025</v>
      </c>
      <c r="K71" s="17">
        <f t="shared" si="76"/>
        <v>9.083271572263074</v>
      </c>
      <c r="L71" s="17">
        <f t="shared" si="76"/>
        <v>7.784644612798736</v>
      </c>
      <c r="M71" s="17">
        <f t="shared" si="76"/>
        <v>5.45875148811235</v>
      </c>
      <c r="N71" s="17">
        <f t="shared" si="76"/>
        <v>8.509575820500077</v>
      </c>
      <c r="O71" s="17">
        <f t="shared" si="76"/>
        <v>9.1879805189186</v>
      </c>
      <c r="P71" s="17">
        <f t="shared" si="76"/>
        <v>6.460687460741565</v>
      </c>
      <c r="Q71" s="17">
        <f t="shared" si="76"/>
        <v>8.093609365358072</v>
      </c>
    </row>
    <row r="72" spans="2:17" ht="12.75">
      <c r="B72" s="1">
        <v>61</v>
      </c>
      <c r="C72" s="17">
        <f t="shared" si="54"/>
        <v>8.329512053803947</v>
      </c>
      <c r="D72" s="17">
        <f t="shared" si="54"/>
        <v>9.135582020854923</v>
      </c>
      <c r="E72" s="17">
        <f t="shared" si="55"/>
        <v>7.9007868524361164</v>
      </c>
      <c r="F72" s="17">
        <f t="shared" si="56"/>
        <v>9.61855919375605</v>
      </c>
      <c r="G72" s="17">
        <f t="shared" si="57"/>
        <v>6.034624814948239</v>
      </c>
      <c r="H72" s="17">
        <f t="shared" si="58"/>
        <v>7.66676012875346</v>
      </c>
      <c r="I72" s="17">
        <f aca="true" t="shared" si="77" ref="I72:Q72">I71*(1+$C$2/100)</f>
        <v>6.631794110916378</v>
      </c>
      <c r="J72" s="17">
        <f t="shared" si="77"/>
        <v>8.994001481046292</v>
      </c>
      <c r="K72" s="17">
        <f t="shared" si="77"/>
        <v>9.528351879303964</v>
      </c>
      <c r="L72" s="17">
        <f t="shared" si="77"/>
        <v>8.166092198825874</v>
      </c>
      <c r="M72" s="17">
        <f t="shared" si="77"/>
        <v>5.7262303110298545</v>
      </c>
      <c r="N72" s="17">
        <f t="shared" si="77"/>
        <v>8.92654503570458</v>
      </c>
      <c r="O72" s="17">
        <f t="shared" si="77"/>
        <v>9.638191564345611</v>
      </c>
      <c r="P72" s="17">
        <f t="shared" si="77"/>
        <v>6.777261146317901</v>
      </c>
      <c r="Q72" s="17">
        <f t="shared" si="77"/>
        <v>8.490196224260616</v>
      </c>
    </row>
    <row r="73" spans="2:17" ht="12.75">
      <c r="B73" s="1">
        <v>62</v>
      </c>
      <c r="C73" s="17">
        <f t="shared" si="54"/>
        <v>8.73765814444034</v>
      </c>
      <c r="D73" s="17">
        <f t="shared" si="54"/>
        <v>9.583225539876812</v>
      </c>
      <c r="E73" s="17">
        <f t="shared" si="55"/>
        <v>8.287925408205485</v>
      </c>
      <c r="F73" s="17">
        <f t="shared" si="56"/>
        <v>10.089868594250097</v>
      </c>
      <c r="G73" s="17">
        <f t="shared" si="57"/>
        <v>6.330321430880702</v>
      </c>
      <c r="H73" s="17">
        <f t="shared" si="58"/>
        <v>8.04243137506238</v>
      </c>
      <c r="I73" s="17">
        <f aca="true" t="shared" si="78" ref="I73:Q73">I72*(1+$C$2/100)</f>
        <v>6.95675202235128</v>
      </c>
      <c r="J73" s="17">
        <f t="shared" si="78"/>
        <v>9.434707553617558</v>
      </c>
      <c r="K73" s="17">
        <f t="shared" si="78"/>
        <v>9.995241121389856</v>
      </c>
      <c r="L73" s="17">
        <f t="shared" si="78"/>
        <v>8.566230716568342</v>
      </c>
      <c r="M73" s="17">
        <f t="shared" si="78"/>
        <v>6.006815596270317</v>
      </c>
      <c r="N73" s="17">
        <f t="shared" si="78"/>
        <v>9.363945742454103</v>
      </c>
      <c r="O73" s="17">
        <f t="shared" si="78"/>
        <v>10.110462950998546</v>
      </c>
      <c r="P73" s="17">
        <f t="shared" si="78"/>
        <v>7.109346942487478</v>
      </c>
      <c r="Q73" s="17">
        <f t="shared" si="78"/>
        <v>8.906215839249386</v>
      </c>
    </row>
    <row r="74" spans="2:17" ht="12.75">
      <c r="B74" s="1">
        <v>63</v>
      </c>
      <c r="C74" s="17">
        <f t="shared" si="54"/>
        <v>9.165803393517916</v>
      </c>
      <c r="D74" s="17">
        <f t="shared" si="54"/>
        <v>10.052803591330775</v>
      </c>
      <c r="E74" s="17">
        <f t="shared" si="55"/>
        <v>8.694033753207552</v>
      </c>
      <c r="F74" s="17">
        <f t="shared" si="56"/>
        <v>10.584272155368351</v>
      </c>
      <c r="G74" s="17">
        <f t="shared" si="57"/>
        <v>6.640507180993857</v>
      </c>
      <c r="H74" s="17">
        <f t="shared" si="58"/>
        <v>8.436510512440435</v>
      </c>
      <c r="I74" s="17">
        <f aca="true" t="shared" si="79" ref="I74:Q74">I73*(1+$C$2/100)</f>
        <v>7.297632871446492</v>
      </c>
      <c r="J74" s="17">
        <f t="shared" si="79"/>
        <v>9.897008223744818</v>
      </c>
      <c r="K74" s="17">
        <f t="shared" si="79"/>
        <v>10.48500793633796</v>
      </c>
      <c r="L74" s="17">
        <f t="shared" si="79"/>
        <v>8.98597602168019</v>
      </c>
      <c r="M74" s="17">
        <f t="shared" si="79"/>
        <v>6.301149560487563</v>
      </c>
      <c r="N74" s="17">
        <f t="shared" si="79"/>
        <v>9.822779083834353</v>
      </c>
      <c r="O74" s="17">
        <f t="shared" si="79"/>
        <v>10.605875635597474</v>
      </c>
      <c r="P74" s="17">
        <f t="shared" si="79"/>
        <v>7.457704942669364</v>
      </c>
      <c r="Q74" s="17">
        <f t="shared" si="79"/>
        <v>9.342620415372606</v>
      </c>
    </row>
    <row r="75" spans="2:17" ht="12.75">
      <c r="B75" s="1">
        <v>64</v>
      </c>
      <c r="C75" s="17">
        <f t="shared" si="54"/>
        <v>9.614927759800294</v>
      </c>
      <c r="D75" s="17">
        <f t="shared" si="54"/>
        <v>10.545390967305982</v>
      </c>
      <c r="E75" s="17">
        <f t="shared" si="55"/>
        <v>9.120041407114721</v>
      </c>
      <c r="F75" s="17">
        <f t="shared" si="56"/>
        <v>11.1029014909814</v>
      </c>
      <c r="G75" s="17">
        <f t="shared" si="57"/>
        <v>6.9658920328625555</v>
      </c>
      <c r="H75" s="17">
        <f t="shared" si="58"/>
        <v>8.849899527550017</v>
      </c>
      <c r="I75" s="17">
        <f aca="true" t="shared" si="80" ref="I75:Q75">I74*(1+$C$2/100)</f>
        <v>7.65521688214737</v>
      </c>
      <c r="J75" s="17">
        <f t="shared" si="80"/>
        <v>10.381961626708312</v>
      </c>
      <c r="K75" s="17">
        <f t="shared" si="80"/>
        <v>10.998773325218519</v>
      </c>
      <c r="L75" s="17">
        <f t="shared" si="80"/>
        <v>9.426288846742517</v>
      </c>
      <c r="M75" s="17">
        <f t="shared" si="80"/>
        <v>6.609905888951453</v>
      </c>
      <c r="N75" s="17">
        <f t="shared" si="80"/>
        <v>10.304095258942237</v>
      </c>
      <c r="O75" s="17">
        <f t="shared" si="80"/>
        <v>11.12556354174175</v>
      </c>
      <c r="P75" s="17">
        <f t="shared" si="80"/>
        <v>7.823132484860162</v>
      </c>
      <c r="Q75" s="17">
        <f t="shared" si="80"/>
        <v>9.800408815725863</v>
      </c>
    </row>
    <row r="76" spans="2:17" ht="12.75">
      <c r="B76" s="1">
        <v>65</v>
      </c>
      <c r="C76" s="17">
        <f t="shared" si="54"/>
        <v>10.086059220030508</v>
      </c>
      <c r="D76" s="17">
        <f t="shared" si="54"/>
        <v>11.062115124703976</v>
      </c>
      <c r="E76" s="17">
        <f t="shared" si="55"/>
        <v>9.566923436063341</v>
      </c>
      <c r="F76" s="17">
        <f t="shared" si="56"/>
        <v>11.646943664039489</v>
      </c>
      <c r="G76" s="17">
        <f t="shared" si="57"/>
        <v>7.30722074247282</v>
      </c>
      <c r="H76" s="17">
        <f t="shared" si="58"/>
        <v>9.283544604399967</v>
      </c>
      <c r="I76" s="17">
        <f aca="true" t="shared" si="81" ref="I76:Q76">I75*(1+$C$2/100)</f>
        <v>8.03032250937259</v>
      </c>
      <c r="J76" s="17">
        <f t="shared" si="81"/>
        <v>10.890677746417019</v>
      </c>
      <c r="K76" s="17">
        <f t="shared" si="81"/>
        <v>11.537713218154225</v>
      </c>
      <c r="L76" s="17">
        <f t="shared" si="81"/>
        <v>9.8881770002329</v>
      </c>
      <c r="M76" s="17">
        <f t="shared" si="81"/>
        <v>6.933791277510074</v>
      </c>
      <c r="N76" s="17">
        <f t="shared" si="81"/>
        <v>10.808995926630406</v>
      </c>
      <c r="O76" s="17">
        <f t="shared" si="81"/>
        <v>11.670716155287094</v>
      </c>
      <c r="P76" s="17">
        <f t="shared" si="81"/>
        <v>8.20646597661831</v>
      </c>
      <c r="Q76" s="17">
        <f t="shared" si="81"/>
        <v>10.280628847696429</v>
      </c>
    </row>
    <row r="77" spans="2:17" ht="12.75">
      <c r="B77" s="1">
        <v>66</v>
      </c>
      <c r="C77" s="17">
        <f t="shared" si="54"/>
        <v>10.580276121812002</v>
      </c>
      <c r="D77" s="17">
        <f t="shared" si="54"/>
        <v>11.60415876581447</v>
      </c>
      <c r="E77" s="17">
        <f t="shared" si="55"/>
        <v>10.035702684430444</v>
      </c>
      <c r="F77" s="17">
        <f t="shared" si="56"/>
        <v>12.217643903577423</v>
      </c>
      <c r="G77" s="17">
        <f t="shared" si="57"/>
        <v>7.665274558853988</v>
      </c>
      <c r="H77" s="17">
        <f t="shared" si="58"/>
        <v>9.738438290015566</v>
      </c>
      <c r="I77" s="17">
        <f aca="true" t="shared" si="82" ref="I77:Q77">I76*(1+$C$2/100)</f>
        <v>8.423808312331847</v>
      </c>
      <c r="J77" s="17">
        <f t="shared" si="82"/>
        <v>11.424320955991453</v>
      </c>
      <c r="K77" s="17">
        <f t="shared" si="82"/>
        <v>12.103061165843782</v>
      </c>
      <c r="L77" s="17">
        <f t="shared" si="82"/>
        <v>10.372697673244312</v>
      </c>
      <c r="M77" s="17">
        <f t="shared" si="82"/>
        <v>7.273547050108067</v>
      </c>
      <c r="N77" s="17">
        <f t="shared" si="82"/>
        <v>11.338636727035295</v>
      </c>
      <c r="O77" s="17">
        <f t="shared" si="82"/>
        <v>12.24258124689616</v>
      </c>
      <c r="P77" s="17">
        <f t="shared" si="82"/>
        <v>8.608582809472606</v>
      </c>
      <c r="Q77" s="17">
        <f t="shared" si="82"/>
        <v>10.784379661233553</v>
      </c>
    </row>
    <row r="78" spans="2:17" ht="12.75">
      <c r="B78" s="1">
        <v>67</v>
      </c>
      <c r="C78" s="17">
        <f t="shared" si="54"/>
        <v>11.098709651780789</v>
      </c>
      <c r="D78" s="17">
        <f t="shared" si="54"/>
        <v>12.172762545339378</v>
      </c>
      <c r="E78" s="17">
        <f t="shared" si="55"/>
        <v>10.527452115967534</v>
      </c>
      <c r="F78" s="17">
        <f t="shared" si="56"/>
        <v>12.816308454852717</v>
      </c>
      <c r="G78" s="17">
        <f t="shared" si="57"/>
        <v>8.040873012237833</v>
      </c>
      <c r="H78" s="17">
        <f t="shared" si="58"/>
        <v>10.215621766226327</v>
      </c>
      <c r="I78" s="17">
        <f aca="true" t="shared" si="83" ref="I78:Q78">I77*(1+$C$2/100)</f>
        <v>8.836574919636107</v>
      </c>
      <c r="J78" s="17">
        <f t="shared" si="83"/>
        <v>11.984112682835033</v>
      </c>
      <c r="K78" s="17">
        <f t="shared" si="83"/>
        <v>12.696111162970126</v>
      </c>
      <c r="L78" s="17">
        <f t="shared" si="83"/>
        <v>10.880959859233283</v>
      </c>
      <c r="M78" s="17">
        <f t="shared" si="83"/>
        <v>7.6299508555633615</v>
      </c>
      <c r="N78" s="17">
        <f t="shared" si="83"/>
        <v>11.894229926660024</v>
      </c>
      <c r="O78" s="17">
        <f t="shared" si="83"/>
        <v>12.842467727994071</v>
      </c>
      <c r="P78" s="17">
        <f t="shared" si="83"/>
        <v>9.030403367136763</v>
      </c>
      <c r="Q78" s="17">
        <f t="shared" si="83"/>
        <v>11.312814264633996</v>
      </c>
    </row>
    <row r="79" spans="2:17" ht="12.75">
      <c r="B79" s="1">
        <v>68</v>
      </c>
      <c r="C79" s="17">
        <f t="shared" si="54"/>
        <v>11.642546424718047</v>
      </c>
      <c r="D79" s="17">
        <f t="shared" si="54"/>
        <v>12.769227910061007</v>
      </c>
      <c r="E79" s="17">
        <f t="shared" si="55"/>
        <v>11.043297269649942</v>
      </c>
      <c r="F79" s="17">
        <f t="shared" si="56"/>
        <v>13.444307569140499</v>
      </c>
      <c r="G79" s="17">
        <f t="shared" si="57"/>
        <v>8.434875789837486</v>
      </c>
      <c r="H79" s="17">
        <f t="shared" si="58"/>
        <v>10.716187232771416</v>
      </c>
      <c r="I79" s="17">
        <f aca="true" t="shared" si="84" ref="I79:Q79">I78*(1+$C$2/100)</f>
        <v>9.269567090698276</v>
      </c>
      <c r="J79" s="17">
        <f t="shared" si="84"/>
        <v>12.571334204293949</v>
      </c>
      <c r="K79" s="17">
        <f t="shared" si="84"/>
        <v>13.318220609955661</v>
      </c>
      <c r="L79" s="17">
        <f t="shared" si="84"/>
        <v>11.414126892335712</v>
      </c>
      <c r="M79" s="17">
        <f t="shared" si="84"/>
        <v>8.003818447485965</v>
      </c>
      <c r="N79" s="17">
        <f t="shared" si="84"/>
        <v>12.477047193066365</v>
      </c>
      <c r="O79" s="17">
        <f t="shared" si="84"/>
        <v>13.47174864666578</v>
      </c>
      <c r="P79" s="17">
        <f t="shared" si="84"/>
        <v>9.472893132126464</v>
      </c>
      <c r="Q79" s="17">
        <f t="shared" si="84"/>
        <v>11.867142163601061</v>
      </c>
    </row>
    <row r="80" spans="2:17" ht="12.75">
      <c r="B80" s="1">
        <v>69</v>
      </c>
      <c r="C80" s="17">
        <f t="shared" si="54"/>
        <v>12.21303119952923</v>
      </c>
      <c r="D80" s="17">
        <f t="shared" si="54"/>
        <v>13.394920077653996</v>
      </c>
      <c r="E80" s="17">
        <f t="shared" si="55"/>
        <v>11.584418835862788</v>
      </c>
      <c r="F80" s="17">
        <f t="shared" si="56"/>
        <v>14.103078640028382</v>
      </c>
      <c r="G80" s="17">
        <f t="shared" si="57"/>
        <v>8.848184703539522</v>
      </c>
      <c r="H80" s="17">
        <f t="shared" si="58"/>
        <v>11.241280407177214</v>
      </c>
      <c r="I80" s="17">
        <f aca="true" t="shared" si="85" ref="I80:Q80">I79*(1+$C$2/100)</f>
        <v>9.72377587814249</v>
      </c>
      <c r="J80" s="17">
        <f t="shared" si="85"/>
        <v>13.187329580304352</v>
      </c>
      <c r="K80" s="17">
        <f t="shared" si="85"/>
        <v>13.970813419843488</v>
      </c>
      <c r="L80" s="17">
        <f t="shared" si="85"/>
        <v>11.973419110060162</v>
      </c>
      <c r="M80" s="17">
        <f t="shared" si="85"/>
        <v>8.396005551412777</v>
      </c>
      <c r="N80" s="17">
        <f t="shared" si="85"/>
        <v>13.088422505526616</v>
      </c>
      <c r="O80" s="17">
        <f t="shared" si="85"/>
        <v>14.131864330352403</v>
      </c>
      <c r="P80" s="17">
        <f t="shared" si="85"/>
        <v>9.93706489560066</v>
      </c>
      <c r="Q80" s="17">
        <f t="shared" si="85"/>
        <v>12.448632129617511</v>
      </c>
    </row>
    <row r="81" spans="2:17" ht="12.75">
      <c r="B81" s="1">
        <v>70</v>
      </c>
      <c r="C81" s="17">
        <f t="shared" si="54"/>
        <v>12.811469728306161</v>
      </c>
      <c r="D81" s="17">
        <f t="shared" si="54"/>
        <v>14.051271161459042</v>
      </c>
      <c r="E81" s="17">
        <f t="shared" si="55"/>
        <v>12.152055358820064</v>
      </c>
      <c r="F81" s="17">
        <f t="shared" si="56"/>
        <v>14.794129493389772</v>
      </c>
      <c r="G81" s="17">
        <f t="shared" si="57"/>
        <v>9.281745754012958</v>
      </c>
      <c r="H81" s="17">
        <f t="shared" si="58"/>
        <v>11.792103147128897</v>
      </c>
      <c r="I81" s="17">
        <f aca="true" t="shared" si="86" ref="I81:Q81">I80*(1+$C$2/100)</f>
        <v>10.200240896171472</v>
      </c>
      <c r="J81" s="17">
        <f t="shared" si="86"/>
        <v>13.833508729739265</v>
      </c>
      <c r="K81" s="17">
        <f t="shared" si="86"/>
        <v>14.655383277415817</v>
      </c>
      <c r="L81" s="17">
        <f t="shared" si="86"/>
        <v>12.560116646453109</v>
      </c>
      <c r="M81" s="17">
        <f t="shared" si="86"/>
        <v>8.807409823432003</v>
      </c>
      <c r="N81" s="17">
        <f t="shared" si="86"/>
        <v>13.72975520829742</v>
      </c>
      <c r="O81" s="17">
        <f t="shared" si="86"/>
        <v>14.824325682539671</v>
      </c>
      <c r="P81" s="17">
        <f t="shared" si="86"/>
        <v>10.423981075485091</v>
      </c>
      <c r="Q81" s="17">
        <f t="shared" si="86"/>
        <v>13.05861510396877</v>
      </c>
    </row>
    <row r="82" spans="2:17" ht="12.75">
      <c r="B82" s="1">
        <v>71</v>
      </c>
      <c r="C82" s="17">
        <f t="shared" si="54"/>
        <v>13.439231744993162</v>
      </c>
      <c r="D82" s="17">
        <f t="shared" si="54"/>
        <v>14.739783448370533</v>
      </c>
      <c r="E82" s="17">
        <f t="shared" si="55"/>
        <v>12.747506071402247</v>
      </c>
      <c r="F82" s="17">
        <f t="shared" si="56"/>
        <v>15.519041838565869</v>
      </c>
      <c r="G82" s="17">
        <f t="shared" si="57"/>
        <v>9.736551295959591</v>
      </c>
      <c r="H82" s="17">
        <f t="shared" si="58"/>
        <v>12.369916201338212</v>
      </c>
      <c r="I82" s="17">
        <f aca="true" t="shared" si="87" ref="I82:Q82">I81*(1+$C$2/100)</f>
        <v>10.700052700083873</v>
      </c>
      <c r="J82" s="17">
        <f t="shared" si="87"/>
        <v>14.511350657496488</v>
      </c>
      <c r="K82" s="17">
        <f t="shared" si="87"/>
        <v>15.37349705800919</v>
      </c>
      <c r="L82" s="17">
        <f t="shared" si="87"/>
        <v>13.17556236212931</v>
      </c>
      <c r="M82" s="17">
        <f t="shared" si="87"/>
        <v>9.238972904780171</v>
      </c>
      <c r="N82" s="17">
        <f t="shared" si="87"/>
        <v>14.402513213503992</v>
      </c>
      <c r="O82" s="17">
        <f t="shared" si="87"/>
        <v>15.550717640984114</v>
      </c>
      <c r="P82" s="17">
        <f t="shared" si="87"/>
        <v>10.93475614818386</v>
      </c>
      <c r="Q82" s="17">
        <f t="shared" si="87"/>
        <v>13.698487244063237</v>
      </c>
    </row>
    <row r="83" spans="2:17" ht="12.75">
      <c r="B83" s="1">
        <v>72</v>
      </c>
      <c r="C83" s="17">
        <f t="shared" si="54"/>
        <v>14.097754100497825</v>
      </c>
      <c r="D83" s="17">
        <f t="shared" si="54"/>
        <v>15.462032837340688</v>
      </c>
      <c r="E83" s="17">
        <f t="shared" si="55"/>
        <v>13.372133868900956</v>
      </c>
      <c r="F83" s="17">
        <f t="shared" si="56"/>
        <v>16.279474888655596</v>
      </c>
      <c r="G83" s="17">
        <f t="shared" si="57"/>
        <v>10.21364230946161</v>
      </c>
      <c r="H83" s="17">
        <f t="shared" si="58"/>
        <v>12.976042095203784</v>
      </c>
      <c r="I83" s="17">
        <f aca="true" t="shared" si="88" ref="I83:Q83">I82*(1+$C$2/100)</f>
        <v>11.224355282387982</v>
      </c>
      <c r="J83" s="17">
        <f t="shared" si="88"/>
        <v>15.222406839713814</v>
      </c>
      <c r="K83" s="17">
        <f t="shared" si="88"/>
        <v>16.126798413851642</v>
      </c>
      <c r="L83" s="17">
        <f t="shared" si="88"/>
        <v>13.821164917873647</v>
      </c>
      <c r="M83" s="17">
        <f t="shared" si="88"/>
        <v>9.691682577114399</v>
      </c>
      <c r="N83" s="17">
        <f t="shared" si="88"/>
        <v>15.108236360965687</v>
      </c>
      <c r="O83" s="17">
        <f t="shared" si="88"/>
        <v>16.312702805392334</v>
      </c>
      <c r="P83" s="17">
        <f t="shared" si="88"/>
        <v>11.47055919944487</v>
      </c>
      <c r="Q83" s="17">
        <f t="shared" si="88"/>
        <v>14.369713119022334</v>
      </c>
    </row>
    <row r="84" spans="2:17" ht="12.75">
      <c r="B84" s="1">
        <v>73</v>
      </c>
      <c r="C84" s="17">
        <f t="shared" si="54"/>
        <v>14.788544051422218</v>
      </c>
      <c r="D84" s="17">
        <f t="shared" si="54"/>
        <v>16.21967244637038</v>
      </c>
      <c r="E84" s="17">
        <f t="shared" si="55"/>
        <v>14.027368428477102</v>
      </c>
      <c r="F84" s="17">
        <f t="shared" si="56"/>
        <v>17.07716915819972</v>
      </c>
      <c r="G84" s="17">
        <f t="shared" si="57"/>
        <v>10.714110782625228</v>
      </c>
      <c r="H84" s="17">
        <f t="shared" si="58"/>
        <v>13.611868157868768</v>
      </c>
      <c r="I84" s="17">
        <f aca="true" t="shared" si="89" ref="I84:Q84">I83*(1+$C$2/100)</f>
        <v>11.774348691224994</v>
      </c>
      <c r="J84" s="17">
        <f t="shared" si="89"/>
        <v>15.96830477485979</v>
      </c>
      <c r="K84" s="17">
        <f t="shared" si="89"/>
        <v>16.91701153613037</v>
      </c>
      <c r="L84" s="17">
        <f t="shared" si="89"/>
        <v>14.498401998849454</v>
      </c>
      <c r="M84" s="17">
        <f t="shared" si="89"/>
        <v>10.166575023393005</v>
      </c>
      <c r="N84" s="17">
        <f t="shared" si="89"/>
        <v>15.848539942653005</v>
      </c>
      <c r="O84" s="17">
        <f t="shared" si="89"/>
        <v>17.112025242856557</v>
      </c>
      <c r="P84" s="17">
        <f t="shared" si="89"/>
        <v>12.032616600217667</v>
      </c>
      <c r="Q84" s="17">
        <f t="shared" si="89"/>
        <v>15.073829061854427</v>
      </c>
    </row>
    <row r="85" spans="2:17" ht="12.75">
      <c r="B85" s="1">
        <v>74</v>
      </c>
      <c r="C85" s="17">
        <f t="shared" si="54"/>
        <v>15.513182709941905</v>
      </c>
      <c r="D85" s="17">
        <f t="shared" si="54"/>
        <v>17.01443639624253</v>
      </c>
      <c r="E85" s="17">
        <f t="shared" si="55"/>
        <v>14.714709481472479</v>
      </c>
      <c r="F85" s="17">
        <f t="shared" si="56"/>
        <v>17.913950446951503</v>
      </c>
      <c r="G85" s="17">
        <f t="shared" si="57"/>
        <v>11.239102210973863</v>
      </c>
      <c r="H85" s="17">
        <f t="shared" si="58"/>
        <v>14.278849697604336</v>
      </c>
      <c r="I85" s="17">
        <f aca="true" t="shared" si="90" ref="I85:Q85">I84*(1+$C$2/100)</f>
        <v>12.351291777095017</v>
      </c>
      <c r="J85" s="17">
        <f t="shared" si="90"/>
        <v>16.75075170882792</v>
      </c>
      <c r="K85" s="17">
        <f t="shared" si="90"/>
        <v>17.745945101400757</v>
      </c>
      <c r="L85" s="17">
        <f t="shared" si="90"/>
        <v>15.208823696793077</v>
      </c>
      <c r="M85" s="17">
        <f t="shared" si="90"/>
        <v>10.664737199539262</v>
      </c>
      <c r="N85" s="17">
        <f t="shared" si="90"/>
        <v>16.625118399843</v>
      </c>
      <c r="O85" s="17">
        <f t="shared" si="90"/>
        <v>17.950514479756528</v>
      </c>
      <c r="P85" s="17">
        <f t="shared" si="90"/>
        <v>12.622214813628332</v>
      </c>
      <c r="Q85" s="17">
        <f t="shared" si="90"/>
        <v>15.812446685885293</v>
      </c>
    </row>
    <row r="86" spans="2:17" ht="12.75">
      <c r="B86" s="1">
        <v>75</v>
      </c>
      <c r="C86" s="17">
        <f aca="true" t="shared" si="91" ref="C86:D111">C85*(1+$C$2/100)</f>
        <v>16.273328662729057</v>
      </c>
      <c r="D86" s="17">
        <f t="shared" si="91"/>
        <v>17.848143779658415</v>
      </c>
      <c r="E86" s="17">
        <f aca="true" t="shared" si="92" ref="E86:E111">E85*(1+$C$2/100)</f>
        <v>15.43573024606463</v>
      </c>
      <c r="F86" s="17">
        <f aca="true" t="shared" si="93" ref="F86:F111">F85*(1+$C$2/100)</f>
        <v>18.791734018852125</v>
      </c>
      <c r="G86" s="17">
        <f aca="true" t="shared" si="94" ref="G86:G111">G85*(1+$C$2/100)</f>
        <v>11.789818219311583</v>
      </c>
      <c r="H86" s="17">
        <f aca="true" t="shared" si="95" ref="H86:H111">H85*(1+$C$2/100)</f>
        <v>14.978513332786948</v>
      </c>
      <c r="I86" s="17">
        <f aca="true" t="shared" si="96" ref="I86:Q86">I85*(1+$C$2/100)</f>
        <v>12.956505074172673</v>
      </c>
      <c r="J86" s="17">
        <f t="shared" si="96"/>
        <v>17.571538542560486</v>
      </c>
      <c r="K86" s="17">
        <f t="shared" si="96"/>
        <v>18.615496411369392</v>
      </c>
      <c r="L86" s="17">
        <f t="shared" si="96"/>
        <v>15.954056057935937</v>
      </c>
      <c r="M86" s="17">
        <f t="shared" si="96"/>
        <v>11.187309322316684</v>
      </c>
      <c r="N86" s="17">
        <f t="shared" si="96"/>
        <v>17.439749201435305</v>
      </c>
      <c r="O86" s="17">
        <f t="shared" si="96"/>
        <v>18.830089689264597</v>
      </c>
      <c r="P86" s="17">
        <f t="shared" si="96"/>
        <v>13.24070333949612</v>
      </c>
      <c r="Q86" s="17">
        <f t="shared" si="96"/>
        <v>16.587256573493672</v>
      </c>
    </row>
    <row r="87" spans="2:17" ht="12.75">
      <c r="B87" s="1">
        <v>76</v>
      </c>
      <c r="C87" s="17">
        <f t="shared" si="91"/>
        <v>17.07072176720278</v>
      </c>
      <c r="D87" s="17">
        <f t="shared" si="91"/>
        <v>18.722702824861674</v>
      </c>
      <c r="E87" s="17">
        <f t="shared" si="92"/>
        <v>16.192081028121795</v>
      </c>
      <c r="F87" s="17">
        <f t="shared" si="93"/>
        <v>19.71252898577588</v>
      </c>
      <c r="G87" s="17">
        <f t="shared" si="94"/>
        <v>12.36751931205785</v>
      </c>
      <c r="H87" s="17">
        <f t="shared" si="95"/>
        <v>15.712460486093507</v>
      </c>
      <c r="I87" s="17">
        <f aca="true" t="shared" si="97" ref="I87:Q87">I86*(1+$C$2/100)</f>
        <v>13.591373822807133</v>
      </c>
      <c r="J87" s="17">
        <f t="shared" si="97"/>
        <v>18.432543931145947</v>
      </c>
      <c r="K87" s="17">
        <f t="shared" si="97"/>
        <v>19.52765573552649</v>
      </c>
      <c r="L87" s="17">
        <f t="shared" si="97"/>
        <v>16.735804804774798</v>
      </c>
      <c r="M87" s="17">
        <f t="shared" si="97"/>
        <v>11.735487479110201</v>
      </c>
      <c r="N87" s="17">
        <f t="shared" si="97"/>
        <v>18.294296912305633</v>
      </c>
      <c r="O87" s="17">
        <f t="shared" si="97"/>
        <v>19.75276408403856</v>
      </c>
      <c r="P87" s="17">
        <f t="shared" si="97"/>
        <v>13.889497803131428</v>
      </c>
      <c r="Q87" s="17">
        <f t="shared" si="97"/>
        <v>17.40003214559486</v>
      </c>
    </row>
    <row r="88" spans="2:17" ht="12.75">
      <c r="B88" s="1">
        <v>77</v>
      </c>
      <c r="C88" s="17">
        <f t="shared" si="91"/>
        <v>17.907187133795716</v>
      </c>
      <c r="D88" s="17">
        <f t="shared" si="91"/>
        <v>19.640115263279895</v>
      </c>
      <c r="E88" s="17">
        <f t="shared" si="92"/>
        <v>16.985492998499762</v>
      </c>
      <c r="F88" s="17">
        <f t="shared" si="93"/>
        <v>20.678442906078896</v>
      </c>
      <c r="G88" s="17">
        <f t="shared" si="94"/>
        <v>12.973527758348684</v>
      </c>
      <c r="H88" s="17">
        <f t="shared" si="95"/>
        <v>16.48237104991209</v>
      </c>
      <c r="I88" s="17">
        <f aca="true" t="shared" si="98" ref="I88:Q88">I87*(1+$C$2/100)</f>
        <v>14.257351140124682</v>
      </c>
      <c r="J88" s="17">
        <f t="shared" si="98"/>
        <v>19.3357385837721</v>
      </c>
      <c r="K88" s="17">
        <f t="shared" si="98"/>
        <v>20.484510866567287</v>
      </c>
      <c r="L88" s="17">
        <f t="shared" si="98"/>
        <v>17.55585924020876</v>
      </c>
      <c r="M88" s="17">
        <f t="shared" si="98"/>
        <v>12.3105263655866</v>
      </c>
      <c r="N88" s="17">
        <f t="shared" si="98"/>
        <v>19.190717461008607</v>
      </c>
      <c r="O88" s="17">
        <f t="shared" si="98"/>
        <v>20.72064952415645</v>
      </c>
      <c r="P88" s="17">
        <f t="shared" si="98"/>
        <v>14.570083195484868</v>
      </c>
      <c r="Q88" s="17">
        <f t="shared" si="98"/>
        <v>18.25263372072901</v>
      </c>
    </row>
    <row r="89" spans="2:17" ht="12.75">
      <c r="B89" s="1">
        <v>78</v>
      </c>
      <c r="C89" s="17">
        <f t="shared" si="91"/>
        <v>18.784639303351707</v>
      </c>
      <c r="D89" s="17">
        <f t="shared" si="91"/>
        <v>20.60248091118061</v>
      </c>
      <c r="E89" s="17">
        <f t="shared" si="92"/>
        <v>17.817782155426247</v>
      </c>
      <c r="F89" s="17">
        <f t="shared" si="93"/>
        <v>21.69168660847676</v>
      </c>
      <c r="G89" s="17">
        <f t="shared" si="94"/>
        <v>13.60923061850777</v>
      </c>
      <c r="H89" s="17">
        <f t="shared" si="95"/>
        <v>17.29000723135778</v>
      </c>
      <c r="I89" s="17">
        <f aca="true" t="shared" si="99" ref="I89:Q89">I88*(1+$C$2/100)</f>
        <v>14.95596134599079</v>
      </c>
      <c r="J89" s="17">
        <f t="shared" si="99"/>
        <v>20.28318977437693</v>
      </c>
      <c r="K89" s="17">
        <f t="shared" si="99"/>
        <v>21.488251899029084</v>
      </c>
      <c r="L89" s="17">
        <f t="shared" si="99"/>
        <v>18.41609634297899</v>
      </c>
      <c r="M89" s="17">
        <f t="shared" si="99"/>
        <v>12.913742157500343</v>
      </c>
      <c r="N89" s="17">
        <f t="shared" si="99"/>
        <v>20.131062616598026</v>
      </c>
      <c r="O89" s="17">
        <f t="shared" si="99"/>
        <v>21.735961350840114</v>
      </c>
      <c r="P89" s="17">
        <f t="shared" si="99"/>
        <v>15.284017272063625</v>
      </c>
      <c r="Q89" s="17">
        <f t="shared" si="99"/>
        <v>19.14701277304473</v>
      </c>
    </row>
    <row r="90" spans="2:17" ht="12.75">
      <c r="B90" s="1">
        <v>79</v>
      </c>
      <c r="C90" s="17">
        <f t="shared" si="91"/>
        <v>19.705086629215938</v>
      </c>
      <c r="D90" s="17">
        <f t="shared" si="91"/>
        <v>21.612002475828458</v>
      </c>
      <c r="E90" s="17">
        <f t="shared" si="92"/>
        <v>18.690853481042133</v>
      </c>
      <c r="F90" s="17">
        <f t="shared" si="93"/>
        <v>22.75457925229212</v>
      </c>
      <c r="G90" s="17">
        <f t="shared" si="94"/>
        <v>14.27608291881465</v>
      </c>
      <c r="H90" s="17">
        <f t="shared" si="95"/>
        <v>18.13721758569431</v>
      </c>
      <c r="I90" s="17">
        <f aca="true" t="shared" si="100" ref="I90:Q90">I89*(1+$C$2/100)</f>
        <v>15.688803451944338</v>
      </c>
      <c r="J90" s="17">
        <f t="shared" si="100"/>
        <v>21.277066073321397</v>
      </c>
      <c r="K90" s="17">
        <f t="shared" si="100"/>
        <v>22.54117624208151</v>
      </c>
      <c r="L90" s="17">
        <f t="shared" si="100"/>
        <v>19.31848506378496</v>
      </c>
      <c r="M90" s="17">
        <f t="shared" si="100"/>
        <v>13.546515523217858</v>
      </c>
      <c r="N90" s="17">
        <f t="shared" si="100"/>
        <v>21.117484684811327</v>
      </c>
      <c r="O90" s="17">
        <f t="shared" si="100"/>
        <v>22.801023457031278</v>
      </c>
      <c r="P90" s="17">
        <f t="shared" si="100"/>
        <v>16.032934118394742</v>
      </c>
      <c r="Q90" s="17">
        <f t="shared" si="100"/>
        <v>20.08521639892392</v>
      </c>
    </row>
    <row r="91" spans="2:17" ht="12.75">
      <c r="B91" s="1">
        <v>80</v>
      </c>
      <c r="C91" s="17">
        <f t="shared" si="91"/>
        <v>20.670635874047516</v>
      </c>
      <c r="D91" s="17">
        <f t="shared" si="91"/>
        <v>22.67099059714405</v>
      </c>
      <c r="E91" s="17">
        <f t="shared" si="92"/>
        <v>19.606705301613196</v>
      </c>
      <c r="F91" s="17">
        <f t="shared" si="93"/>
        <v>23.869553635654434</v>
      </c>
      <c r="G91" s="17">
        <f t="shared" si="94"/>
        <v>14.975610981836567</v>
      </c>
      <c r="H91" s="17">
        <f t="shared" si="95"/>
        <v>19.02594124739333</v>
      </c>
      <c r="I91" s="17">
        <f aca="true" t="shared" si="101" ref="I91:Q91">I90*(1+$C$2/100)</f>
        <v>16.45755482108961</v>
      </c>
      <c r="J91" s="17">
        <f t="shared" si="101"/>
        <v>22.319642310914144</v>
      </c>
      <c r="K91" s="17">
        <f t="shared" si="101"/>
        <v>23.6456938779435</v>
      </c>
      <c r="L91" s="17">
        <f t="shared" si="101"/>
        <v>20.26509083191042</v>
      </c>
      <c r="M91" s="17">
        <f t="shared" si="101"/>
        <v>14.210294783855533</v>
      </c>
      <c r="N91" s="17">
        <f t="shared" si="101"/>
        <v>22.15224143436708</v>
      </c>
      <c r="O91" s="17">
        <f t="shared" si="101"/>
        <v>23.91827360642581</v>
      </c>
      <c r="P91" s="17">
        <f t="shared" si="101"/>
        <v>16.818547890196083</v>
      </c>
      <c r="Q91" s="17">
        <f t="shared" si="101"/>
        <v>21.06939200247119</v>
      </c>
    </row>
    <row r="92" spans="2:17" ht="12.75">
      <c r="B92" s="1">
        <v>81</v>
      </c>
      <c r="C92" s="17">
        <f t="shared" si="91"/>
        <v>21.68349703187584</v>
      </c>
      <c r="D92" s="17">
        <f t="shared" si="91"/>
        <v>23.781869136404108</v>
      </c>
      <c r="E92" s="17">
        <f t="shared" si="92"/>
        <v>20.567433861392242</v>
      </c>
      <c r="F92" s="17">
        <f t="shared" si="93"/>
        <v>25.0391617638015</v>
      </c>
      <c r="G92" s="17">
        <f t="shared" si="94"/>
        <v>15.709415919946558</v>
      </c>
      <c r="H92" s="17">
        <f t="shared" si="95"/>
        <v>19.958212368515603</v>
      </c>
      <c r="I92" s="17">
        <f aca="true" t="shared" si="102" ref="I92:Q92">I91*(1+$C$2/100)</f>
        <v>17.263975007322998</v>
      </c>
      <c r="J92" s="17">
        <f t="shared" si="102"/>
        <v>23.413304784148934</v>
      </c>
      <c r="K92" s="17">
        <f t="shared" si="102"/>
        <v>24.804332877962732</v>
      </c>
      <c r="L92" s="17">
        <f t="shared" si="102"/>
        <v>21.25808028267403</v>
      </c>
      <c r="M92" s="17">
        <f t="shared" si="102"/>
        <v>14.906599228264453</v>
      </c>
      <c r="N92" s="17">
        <f t="shared" si="102"/>
        <v>23.237701264651065</v>
      </c>
      <c r="O92" s="17">
        <f t="shared" si="102"/>
        <v>25.090269013140674</v>
      </c>
      <c r="P92" s="17">
        <f t="shared" si="102"/>
        <v>17.642656736815688</v>
      </c>
      <c r="Q92" s="17">
        <f t="shared" si="102"/>
        <v>22.101792210592276</v>
      </c>
    </row>
    <row r="93" spans="2:17" ht="12.75">
      <c r="B93" s="1">
        <v>82</v>
      </c>
      <c r="C93" s="17">
        <f t="shared" si="91"/>
        <v>22.745988386437755</v>
      </c>
      <c r="D93" s="17">
        <f t="shared" si="91"/>
        <v>24.947180724087907</v>
      </c>
      <c r="E93" s="17">
        <f t="shared" si="92"/>
        <v>21.57523812060046</v>
      </c>
      <c r="F93" s="17">
        <f t="shared" si="93"/>
        <v>26.26608069022777</v>
      </c>
      <c r="G93" s="17">
        <f t="shared" si="94"/>
        <v>16.479177300023938</v>
      </c>
      <c r="H93" s="17">
        <f t="shared" si="95"/>
        <v>20.936164774572866</v>
      </c>
      <c r="I93" s="17">
        <f aca="true" t="shared" si="103" ref="I93:Q93">I92*(1+$C$2/100)</f>
        <v>18.10990978268182</v>
      </c>
      <c r="J93" s="17">
        <f t="shared" si="103"/>
        <v>24.56055671857223</v>
      </c>
      <c r="K93" s="17">
        <f t="shared" si="103"/>
        <v>26.019745188982906</v>
      </c>
      <c r="L93" s="17">
        <f t="shared" si="103"/>
        <v>22.299726216525055</v>
      </c>
      <c r="M93" s="17">
        <f t="shared" si="103"/>
        <v>15.63702259044941</v>
      </c>
      <c r="N93" s="17">
        <f t="shared" si="103"/>
        <v>24.376348626618967</v>
      </c>
      <c r="O93" s="17">
        <f t="shared" si="103"/>
        <v>26.319692194784565</v>
      </c>
      <c r="P93" s="17">
        <f t="shared" si="103"/>
        <v>18.507146916919655</v>
      </c>
      <c r="Q93" s="17">
        <f t="shared" si="103"/>
        <v>23.184780028911295</v>
      </c>
    </row>
    <row r="94" spans="2:17" ht="12.75">
      <c r="B94" s="1">
        <v>83</v>
      </c>
      <c r="C94" s="17">
        <f t="shared" si="91"/>
        <v>23.860541817373203</v>
      </c>
      <c r="D94" s="17">
        <f t="shared" si="91"/>
        <v>26.169592579568214</v>
      </c>
      <c r="E94" s="17">
        <f t="shared" si="92"/>
        <v>22.63242478850988</v>
      </c>
      <c r="F94" s="17">
        <f t="shared" si="93"/>
        <v>27.55311864404893</v>
      </c>
      <c r="G94" s="17">
        <f t="shared" si="94"/>
        <v>17.28665698772511</v>
      </c>
      <c r="H94" s="17">
        <f t="shared" si="95"/>
        <v>21.962036848526935</v>
      </c>
      <c r="I94" s="17">
        <f aca="true" t="shared" si="104" ref="I94:Q94">I93*(1+$C$2/100)</f>
        <v>18.99729536203323</v>
      </c>
      <c r="J94" s="17">
        <f t="shared" si="104"/>
        <v>25.764023997782267</v>
      </c>
      <c r="K94" s="17">
        <f t="shared" si="104"/>
        <v>27.294712703243068</v>
      </c>
      <c r="L94" s="17">
        <f t="shared" si="104"/>
        <v>23.392412801134782</v>
      </c>
      <c r="M94" s="17">
        <f t="shared" si="104"/>
        <v>16.40323669738143</v>
      </c>
      <c r="N94" s="17">
        <f t="shared" si="104"/>
        <v>25.570789709323293</v>
      </c>
      <c r="O94" s="17">
        <f t="shared" si="104"/>
        <v>27.609357112329008</v>
      </c>
      <c r="P94" s="17">
        <f t="shared" si="104"/>
        <v>19.413997115848716</v>
      </c>
      <c r="Q94" s="17">
        <f t="shared" si="104"/>
        <v>24.320834250327948</v>
      </c>
    </row>
    <row r="95" spans="2:17" ht="12.75">
      <c r="B95" s="1">
        <v>84</v>
      </c>
      <c r="C95" s="17">
        <f t="shared" si="91"/>
        <v>25.02970836642449</v>
      </c>
      <c r="D95" s="17">
        <f t="shared" si="91"/>
        <v>27.451902615967054</v>
      </c>
      <c r="E95" s="17">
        <f t="shared" si="92"/>
        <v>23.741413603146864</v>
      </c>
      <c r="F95" s="17">
        <f t="shared" si="93"/>
        <v>28.903221457607327</v>
      </c>
      <c r="G95" s="17">
        <f t="shared" si="94"/>
        <v>18.13370318012364</v>
      </c>
      <c r="H95" s="17">
        <f t="shared" si="95"/>
        <v>23.038176654104753</v>
      </c>
      <c r="I95" s="17">
        <f aca="true" t="shared" si="105" ref="I95:Q95">I94*(1+$C$2/100)</f>
        <v>19.92816283477286</v>
      </c>
      <c r="J95" s="17">
        <f t="shared" si="105"/>
        <v>27.026461173673596</v>
      </c>
      <c r="K95" s="17">
        <f t="shared" si="105"/>
        <v>28.632153625701978</v>
      </c>
      <c r="L95" s="17">
        <f t="shared" si="105"/>
        <v>24.538641028390384</v>
      </c>
      <c r="M95" s="17">
        <f t="shared" si="105"/>
        <v>17.20699529555312</v>
      </c>
      <c r="N95" s="17">
        <f t="shared" si="105"/>
        <v>26.82375840508013</v>
      </c>
      <c r="O95" s="17">
        <f t="shared" si="105"/>
        <v>28.962215610833127</v>
      </c>
      <c r="P95" s="17">
        <f t="shared" si="105"/>
        <v>20.3652829745253</v>
      </c>
      <c r="Q95" s="17">
        <f t="shared" si="105"/>
        <v>25.512555128594016</v>
      </c>
    </row>
    <row r="96" spans="2:17" ht="12.75">
      <c r="B96" s="1">
        <v>85</v>
      </c>
      <c r="C96" s="17">
        <f t="shared" si="91"/>
        <v>26.25616407637929</v>
      </c>
      <c r="D96" s="17">
        <f t="shared" si="91"/>
        <v>28.797045844149437</v>
      </c>
      <c r="E96" s="17">
        <f t="shared" si="92"/>
        <v>24.904742869701057</v>
      </c>
      <c r="F96" s="17">
        <f t="shared" si="93"/>
        <v>30.319479309030083</v>
      </c>
      <c r="G96" s="17">
        <f t="shared" si="94"/>
        <v>19.022254635949697</v>
      </c>
      <c r="H96" s="17">
        <f t="shared" si="95"/>
        <v>24.167047310155883</v>
      </c>
      <c r="I96" s="17">
        <f aca="true" t="shared" si="106" ref="I96:Q96">I95*(1+$C$2/100)</f>
        <v>20.904642813676727</v>
      </c>
      <c r="J96" s="17">
        <f t="shared" si="106"/>
        <v>28.3507577711836</v>
      </c>
      <c r="K96" s="17">
        <f t="shared" si="106"/>
        <v>30.035129153361375</v>
      </c>
      <c r="L96" s="17">
        <f t="shared" si="106"/>
        <v>25.74103443878151</v>
      </c>
      <c r="M96" s="17">
        <f t="shared" si="106"/>
        <v>18.050138065035224</v>
      </c>
      <c r="N96" s="17">
        <f t="shared" si="106"/>
        <v>28.138122566929056</v>
      </c>
      <c r="O96" s="17">
        <f t="shared" si="106"/>
        <v>30.38136417576395</v>
      </c>
      <c r="P96" s="17">
        <f t="shared" si="106"/>
        <v>21.36318184027704</v>
      </c>
      <c r="Q96" s="17">
        <f t="shared" si="106"/>
        <v>26.762670329895123</v>
      </c>
    </row>
    <row r="97" spans="2:17" ht="12.75">
      <c r="B97" s="1">
        <v>86</v>
      </c>
      <c r="C97" s="17">
        <f t="shared" si="91"/>
        <v>27.542716116121873</v>
      </c>
      <c r="D97" s="17">
        <f t="shared" si="91"/>
        <v>30.20810109051276</v>
      </c>
      <c r="E97" s="17">
        <f t="shared" si="92"/>
        <v>26.125075270316408</v>
      </c>
      <c r="F97" s="17">
        <f t="shared" si="93"/>
        <v>31.805133795172555</v>
      </c>
      <c r="G97" s="17">
        <f t="shared" si="94"/>
        <v>19.95434511311123</v>
      </c>
      <c r="H97" s="17">
        <f t="shared" si="95"/>
        <v>25.35123262835352</v>
      </c>
      <c r="I97" s="17">
        <f aca="true" t="shared" si="107" ref="I97:Q97">I96*(1+$C$2/100)</f>
        <v>21.928970311546884</v>
      </c>
      <c r="J97" s="17">
        <f t="shared" si="107"/>
        <v>29.739944901971594</v>
      </c>
      <c r="K97" s="17">
        <f t="shared" si="107"/>
        <v>31.50685048187608</v>
      </c>
      <c r="L97" s="17">
        <f t="shared" si="107"/>
        <v>27.002345126281803</v>
      </c>
      <c r="M97" s="17">
        <f t="shared" si="107"/>
        <v>18.934594830221947</v>
      </c>
      <c r="N97" s="17">
        <f t="shared" si="107"/>
        <v>29.51689057270858</v>
      </c>
      <c r="O97" s="17">
        <f t="shared" si="107"/>
        <v>31.87005102037638</v>
      </c>
      <c r="P97" s="17">
        <f t="shared" si="107"/>
        <v>22.409977750450615</v>
      </c>
      <c r="Q97" s="17">
        <f t="shared" si="107"/>
        <v>28.074041176059982</v>
      </c>
    </row>
    <row r="98" spans="2:17" ht="12.75">
      <c r="B98" s="1">
        <v>87</v>
      </c>
      <c r="C98" s="17">
        <f t="shared" si="91"/>
        <v>28.892309205811845</v>
      </c>
      <c r="D98" s="17">
        <f t="shared" si="91"/>
        <v>31.68829804394788</v>
      </c>
      <c r="E98" s="17">
        <f t="shared" si="92"/>
        <v>27.40520395856191</v>
      </c>
      <c r="F98" s="17">
        <f t="shared" si="93"/>
        <v>33.36358535113601</v>
      </c>
      <c r="G98" s="17">
        <f t="shared" si="94"/>
        <v>20.93210802365368</v>
      </c>
      <c r="H98" s="17">
        <f t="shared" si="95"/>
        <v>26.593443027142843</v>
      </c>
      <c r="I98" s="17">
        <f aca="true" t="shared" si="108" ref="I98:Q98">I97*(1+$C$2/100)</f>
        <v>23.00348985681268</v>
      </c>
      <c r="J98" s="17">
        <f t="shared" si="108"/>
        <v>31.1972022021682</v>
      </c>
      <c r="K98" s="17">
        <f t="shared" si="108"/>
        <v>33.050686155488</v>
      </c>
      <c r="L98" s="17">
        <f t="shared" si="108"/>
        <v>28.32546003746961</v>
      </c>
      <c r="M98" s="17">
        <f t="shared" si="108"/>
        <v>19.862389976902822</v>
      </c>
      <c r="N98" s="17">
        <f t="shared" si="108"/>
        <v>30.9632182107713</v>
      </c>
      <c r="O98" s="17">
        <f t="shared" si="108"/>
        <v>33.43168352037482</v>
      </c>
      <c r="P98" s="17">
        <f t="shared" si="108"/>
        <v>23.508066660222692</v>
      </c>
      <c r="Q98" s="17">
        <f t="shared" si="108"/>
        <v>29.44966919368692</v>
      </c>
    </row>
    <row r="99" spans="2:17" ht="12.75">
      <c r="B99" s="1">
        <v>88</v>
      </c>
      <c r="C99" s="17">
        <f t="shared" si="91"/>
        <v>30.308032356896625</v>
      </c>
      <c r="D99" s="17">
        <f t="shared" si="91"/>
        <v>33.24102464810132</v>
      </c>
      <c r="E99" s="17">
        <f t="shared" si="92"/>
        <v>28.74805895253144</v>
      </c>
      <c r="F99" s="17">
        <f t="shared" si="93"/>
        <v>34.99840103334167</v>
      </c>
      <c r="G99" s="17">
        <f t="shared" si="94"/>
        <v>21.957781316812707</v>
      </c>
      <c r="H99" s="17">
        <f t="shared" si="95"/>
        <v>27.89652173547284</v>
      </c>
      <c r="I99" s="17">
        <f aca="true" t="shared" si="109" ref="I99:Q99">I98*(1+$C$2/100)</f>
        <v>24.1306608597965</v>
      </c>
      <c r="J99" s="17">
        <f t="shared" si="109"/>
        <v>32.72586511007444</v>
      </c>
      <c r="K99" s="17">
        <f t="shared" si="109"/>
        <v>34.67016977710691</v>
      </c>
      <c r="L99" s="17">
        <f t="shared" si="109"/>
        <v>29.71340757930562</v>
      </c>
      <c r="M99" s="17">
        <f t="shared" si="109"/>
        <v>20.835647085771058</v>
      </c>
      <c r="N99" s="17">
        <f t="shared" si="109"/>
        <v>32.48041590309909</v>
      </c>
      <c r="O99" s="17">
        <f t="shared" si="109"/>
        <v>35.06983601287318</v>
      </c>
      <c r="P99" s="17">
        <f t="shared" si="109"/>
        <v>24.6599619265736</v>
      </c>
      <c r="Q99" s="17">
        <f t="shared" si="109"/>
        <v>30.892702984177575</v>
      </c>
    </row>
    <row r="100" spans="2:17" ht="12.75">
      <c r="B100" s="1">
        <v>89</v>
      </c>
      <c r="C100" s="17">
        <f t="shared" si="91"/>
        <v>31.793125942384556</v>
      </c>
      <c r="D100" s="17">
        <f t="shared" si="91"/>
        <v>34.86983485585829</v>
      </c>
      <c r="E100" s="17">
        <f t="shared" si="92"/>
        <v>30.15671384120548</v>
      </c>
      <c r="F100" s="17">
        <f t="shared" si="93"/>
        <v>36.71332268397541</v>
      </c>
      <c r="G100" s="17">
        <f t="shared" si="94"/>
        <v>23.03371260133653</v>
      </c>
      <c r="H100" s="17">
        <f t="shared" si="95"/>
        <v>29.263451300511008</v>
      </c>
      <c r="I100" s="17">
        <f aca="true" t="shared" si="110" ref="I100:Q100">I99*(1+$C$2/100)</f>
        <v>25.313063241926525</v>
      </c>
      <c r="J100" s="17">
        <f t="shared" si="110"/>
        <v>34.32943250046808</v>
      </c>
      <c r="K100" s="17">
        <f t="shared" si="110"/>
        <v>36.36900809618515</v>
      </c>
      <c r="L100" s="17">
        <f t="shared" si="110"/>
        <v>31.169364550691594</v>
      </c>
      <c r="M100" s="17">
        <f t="shared" si="110"/>
        <v>21.85659379297384</v>
      </c>
      <c r="N100" s="17">
        <f t="shared" si="110"/>
        <v>34.071956282350946</v>
      </c>
      <c r="O100" s="17">
        <f t="shared" si="110"/>
        <v>36.78825797750397</v>
      </c>
      <c r="P100" s="17">
        <f t="shared" si="110"/>
        <v>25.868300060975706</v>
      </c>
      <c r="Q100" s="17">
        <f t="shared" si="110"/>
        <v>32.40644543040227</v>
      </c>
    </row>
    <row r="101" spans="2:17" ht="12.75">
      <c r="B101" s="1">
        <v>90</v>
      </c>
      <c r="C101" s="17">
        <f t="shared" si="91"/>
        <v>33.3509891135614</v>
      </c>
      <c r="D101" s="17">
        <f t="shared" si="91"/>
        <v>36.57845676379534</v>
      </c>
      <c r="E101" s="17">
        <f t="shared" si="92"/>
        <v>31.634392819424548</v>
      </c>
      <c r="F101" s="17">
        <f t="shared" si="93"/>
        <v>38.51227549549021</v>
      </c>
      <c r="G101" s="17">
        <f t="shared" si="94"/>
        <v>24.16236451880202</v>
      </c>
      <c r="H101" s="17">
        <f t="shared" si="95"/>
        <v>30.697360414236044</v>
      </c>
      <c r="I101" s="17">
        <f aca="true" t="shared" si="111" ref="I101:Q101">I100*(1+$C$2/100)</f>
        <v>26.55340334078092</v>
      </c>
      <c r="J101" s="17">
        <f t="shared" si="111"/>
        <v>36.01157469299101</v>
      </c>
      <c r="K101" s="17">
        <f t="shared" si="111"/>
        <v>38.151089492898215</v>
      </c>
      <c r="L101" s="17">
        <f t="shared" si="111"/>
        <v>32.69666341367548</v>
      </c>
      <c r="M101" s="17">
        <f t="shared" si="111"/>
        <v>22.927566888829556</v>
      </c>
      <c r="N101" s="17">
        <f t="shared" si="111"/>
        <v>35.74148214018614</v>
      </c>
      <c r="O101" s="17">
        <f t="shared" si="111"/>
        <v>38.59088261840166</v>
      </c>
      <c r="P101" s="17">
        <f t="shared" si="111"/>
        <v>27.135846763963514</v>
      </c>
      <c r="Q101" s="17">
        <f t="shared" si="111"/>
        <v>33.99436125649198</v>
      </c>
    </row>
    <row r="102" spans="2:17" ht="12.75">
      <c r="B102" s="1">
        <v>91</v>
      </c>
      <c r="C102" s="17">
        <f t="shared" si="91"/>
        <v>34.9851875801259</v>
      </c>
      <c r="D102" s="17">
        <f t="shared" si="91"/>
        <v>38.37080114522131</v>
      </c>
      <c r="E102" s="17">
        <f t="shared" si="92"/>
        <v>33.18447806757635</v>
      </c>
      <c r="F102" s="17">
        <f t="shared" si="93"/>
        <v>40.39937699476923</v>
      </c>
      <c r="G102" s="17">
        <f t="shared" si="94"/>
        <v>25.346320380223315</v>
      </c>
      <c r="H102" s="17">
        <f t="shared" si="95"/>
        <v>32.201531074533605</v>
      </c>
      <c r="I102" s="17">
        <f aca="true" t="shared" si="112" ref="I102:Q102">I101*(1+$C$2/100)</f>
        <v>27.854520104479185</v>
      </c>
      <c r="J102" s="17">
        <f t="shared" si="112"/>
        <v>37.77614185294757</v>
      </c>
      <c r="K102" s="17">
        <f t="shared" si="112"/>
        <v>40.02049287805023</v>
      </c>
      <c r="L102" s="17">
        <f t="shared" si="112"/>
        <v>34.29879992094558</v>
      </c>
      <c r="M102" s="17">
        <f t="shared" si="112"/>
        <v>24.051017666382204</v>
      </c>
      <c r="N102" s="17">
        <f t="shared" si="112"/>
        <v>37.492814765055265</v>
      </c>
      <c r="O102" s="17">
        <f t="shared" si="112"/>
        <v>40.481835866703335</v>
      </c>
      <c r="P102" s="17">
        <f t="shared" si="112"/>
        <v>28.465503255397724</v>
      </c>
      <c r="Q102" s="17">
        <f t="shared" si="112"/>
        <v>35.66008495806008</v>
      </c>
    </row>
    <row r="103" spans="2:17" ht="12.75">
      <c r="B103" s="1">
        <v>92</v>
      </c>
      <c r="C103" s="17">
        <f t="shared" si="91"/>
        <v>36.699461771552066</v>
      </c>
      <c r="D103" s="17">
        <f t="shared" si="91"/>
        <v>40.25097040133715</v>
      </c>
      <c r="E103" s="17">
        <f t="shared" si="92"/>
        <v>34.81051749288759</v>
      </c>
      <c r="F103" s="17">
        <f t="shared" si="93"/>
        <v>42.37894646751292</v>
      </c>
      <c r="G103" s="17">
        <f t="shared" si="94"/>
        <v>26.588290078854254</v>
      </c>
      <c r="H103" s="17">
        <f t="shared" si="95"/>
        <v>33.77940609718575</v>
      </c>
      <c r="I103" s="17">
        <f aca="true" t="shared" si="113" ref="I103:Q103">I102*(1+$C$2/100)</f>
        <v>29.219391589598665</v>
      </c>
      <c r="J103" s="17">
        <f t="shared" si="113"/>
        <v>39.627172803742</v>
      </c>
      <c r="K103" s="17">
        <f t="shared" si="113"/>
        <v>41.98149702907469</v>
      </c>
      <c r="L103" s="17">
        <f t="shared" si="113"/>
        <v>35.97944111707191</v>
      </c>
      <c r="M103" s="17">
        <f t="shared" si="113"/>
        <v>25.22951753203493</v>
      </c>
      <c r="N103" s="17">
        <f t="shared" si="113"/>
        <v>39.32996268854297</v>
      </c>
      <c r="O103" s="17">
        <f t="shared" si="113"/>
        <v>42.465445824171795</v>
      </c>
      <c r="P103" s="17">
        <f t="shared" si="113"/>
        <v>29.86031291491221</v>
      </c>
      <c r="Q103" s="17">
        <f t="shared" si="113"/>
        <v>37.40742912100502</v>
      </c>
    </row>
    <row r="104" spans="2:17" ht="12.75">
      <c r="B104" s="1">
        <v>93</v>
      </c>
      <c r="C104" s="17">
        <f t="shared" si="91"/>
        <v>38.49773539835812</v>
      </c>
      <c r="D104" s="17">
        <f t="shared" si="91"/>
        <v>42.22326795100267</v>
      </c>
      <c r="E104" s="17">
        <f t="shared" si="92"/>
        <v>36.51623285003908</v>
      </c>
      <c r="F104" s="17">
        <f t="shared" si="93"/>
        <v>44.455514844421046</v>
      </c>
      <c r="G104" s="17">
        <f t="shared" si="94"/>
        <v>27.89111629271811</v>
      </c>
      <c r="H104" s="17">
        <f t="shared" si="95"/>
        <v>35.43459699594785</v>
      </c>
      <c r="I104" s="17">
        <f aca="true" t="shared" si="114" ref="I104:Q104">I103*(1+$C$2/100)</f>
        <v>30.651141777489</v>
      </c>
      <c r="J104" s="17">
        <f t="shared" si="114"/>
        <v>41.568904271125355</v>
      </c>
      <c r="K104" s="17">
        <f t="shared" si="114"/>
        <v>44.03859038349935</v>
      </c>
      <c r="L104" s="17">
        <f t="shared" si="114"/>
        <v>37.742433731808426</v>
      </c>
      <c r="M104" s="17">
        <f t="shared" si="114"/>
        <v>26.46576389110464</v>
      </c>
      <c r="N104" s="17">
        <f t="shared" si="114"/>
        <v>41.25713086028157</v>
      </c>
      <c r="O104" s="17">
        <f t="shared" si="114"/>
        <v>44.54625266955621</v>
      </c>
      <c r="P104" s="17">
        <f t="shared" si="114"/>
        <v>31.323468247742905</v>
      </c>
      <c r="Q104" s="17">
        <f t="shared" si="114"/>
        <v>39.24039314793427</v>
      </c>
    </row>
    <row r="105" spans="2:17" ht="12.75">
      <c r="B105" s="1">
        <v>94</v>
      </c>
      <c r="C105" s="17">
        <f t="shared" si="91"/>
        <v>40.38412443287766</v>
      </c>
      <c r="D105" s="17">
        <f t="shared" si="91"/>
        <v>44.292208080601796</v>
      </c>
      <c r="E105" s="17">
        <f t="shared" si="92"/>
        <v>38.305528259690995</v>
      </c>
      <c r="F105" s="17">
        <f t="shared" si="93"/>
        <v>46.63383507179768</v>
      </c>
      <c r="G105" s="17">
        <f t="shared" si="94"/>
        <v>29.257780991061296</v>
      </c>
      <c r="H105" s="17">
        <f t="shared" si="95"/>
        <v>37.17089224874929</v>
      </c>
      <c r="I105" s="17">
        <f aca="true" t="shared" si="115" ref="I105:Q105">I104*(1+$C$2/100)</f>
        <v>32.15304772458596</v>
      </c>
      <c r="J105" s="17">
        <f t="shared" si="115"/>
        <v>43.605780580410496</v>
      </c>
      <c r="K105" s="17">
        <f t="shared" si="115"/>
        <v>46.196481312290814</v>
      </c>
      <c r="L105" s="17">
        <f t="shared" si="115"/>
        <v>39.59181298466704</v>
      </c>
      <c r="M105" s="17">
        <f t="shared" si="115"/>
        <v>27.762586321768765</v>
      </c>
      <c r="N105" s="17">
        <f t="shared" si="115"/>
        <v>43.27873027243537</v>
      </c>
      <c r="O105" s="17">
        <f t="shared" si="115"/>
        <v>46.729019050364464</v>
      </c>
      <c r="P105" s="17">
        <f t="shared" si="115"/>
        <v>32.858318191882304</v>
      </c>
      <c r="Q105" s="17">
        <f t="shared" si="115"/>
        <v>41.163172412183044</v>
      </c>
    </row>
    <row r="106" spans="2:17" ht="12.75">
      <c r="B106" s="1">
        <v>95</v>
      </c>
      <c r="C106" s="17">
        <f t="shared" si="91"/>
        <v>42.362946530088664</v>
      </c>
      <c r="D106" s="17">
        <f t="shared" si="91"/>
        <v>46.46252627655128</v>
      </c>
      <c r="E106" s="17">
        <f t="shared" si="92"/>
        <v>40.18249914441585</v>
      </c>
      <c r="F106" s="17">
        <f t="shared" si="93"/>
        <v>48.91889299031576</v>
      </c>
      <c r="G106" s="17">
        <f t="shared" si="94"/>
        <v>30.6914122596233</v>
      </c>
      <c r="H106" s="17">
        <f t="shared" si="95"/>
        <v>38.992265968938</v>
      </c>
      <c r="I106" s="17">
        <f aca="true" t="shared" si="116" ref="I106:Q106">I105*(1+$C$2/100)</f>
        <v>33.72854706309067</v>
      </c>
      <c r="J106" s="17">
        <f t="shared" si="116"/>
        <v>45.74246382885061</v>
      </c>
      <c r="K106" s="17">
        <f t="shared" si="116"/>
        <v>48.46010889659306</v>
      </c>
      <c r="L106" s="17">
        <f t="shared" si="116"/>
        <v>41.53181182091572</v>
      </c>
      <c r="M106" s="17">
        <f t="shared" si="116"/>
        <v>29.122953051535433</v>
      </c>
      <c r="N106" s="17">
        <f t="shared" si="116"/>
        <v>45.3993880557847</v>
      </c>
      <c r="O106" s="17">
        <f t="shared" si="116"/>
        <v>49.018740983832316</v>
      </c>
      <c r="P106" s="17">
        <f t="shared" si="116"/>
        <v>34.468375783284536</v>
      </c>
      <c r="Q106" s="17">
        <f t="shared" si="116"/>
        <v>43.18016786038001</v>
      </c>
    </row>
    <row r="107" spans="2:17" ht="12.75">
      <c r="B107" s="1">
        <v>96</v>
      </c>
      <c r="C107" s="17">
        <f t="shared" si="91"/>
        <v>44.43873091006301</v>
      </c>
      <c r="D107" s="17">
        <f t="shared" si="91"/>
        <v>48.73919006410229</v>
      </c>
      <c r="E107" s="17">
        <f t="shared" si="92"/>
        <v>42.15144160249223</v>
      </c>
      <c r="F107" s="17">
        <f t="shared" si="93"/>
        <v>51.31591874684123</v>
      </c>
      <c r="G107" s="17">
        <f t="shared" si="94"/>
        <v>32.19529146034484</v>
      </c>
      <c r="H107" s="17">
        <f t="shared" si="95"/>
        <v>40.90288700141596</v>
      </c>
      <c r="I107" s="17">
        <f aca="true" t="shared" si="117" ref="I107:Q107">I106*(1+$C$2/100)</f>
        <v>35.381245869182116</v>
      </c>
      <c r="J107" s="17">
        <f t="shared" si="117"/>
        <v>47.983844556464284</v>
      </c>
      <c r="K107" s="17">
        <f t="shared" si="117"/>
        <v>50.83465423252612</v>
      </c>
      <c r="L107" s="17">
        <f t="shared" si="117"/>
        <v>43.56687060014059</v>
      </c>
      <c r="M107" s="17">
        <f t="shared" si="117"/>
        <v>30.549977751060666</v>
      </c>
      <c r="N107" s="17">
        <f t="shared" si="117"/>
        <v>47.62395807051814</v>
      </c>
      <c r="O107" s="17">
        <f t="shared" si="117"/>
        <v>51.4206592920401</v>
      </c>
      <c r="P107" s="17">
        <f t="shared" si="117"/>
        <v>36.15732619666547</v>
      </c>
      <c r="Q107" s="17">
        <f t="shared" si="117"/>
        <v>45.295996085538626</v>
      </c>
    </row>
    <row r="108" spans="2:17" ht="12.75">
      <c r="B108" s="1">
        <v>97</v>
      </c>
      <c r="C108" s="17">
        <f t="shared" si="91"/>
        <v>46.61622872465609</v>
      </c>
      <c r="D108" s="17">
        <f t="shared" si="91"/>
        <v>51.1274103772433</v>
      </c>
      <c r="E108" s="17">
        <f t="shared" si="92"/>
        <v>44.21686224101434</v>
      </c>
      <c r="F108" s="17">
        <f t="shared" si="93"/>
        <v>53.83039876543644</v>
      </c>
      <c r="G108" s="17">
        <f t="shared" si="94"/>
        <v>33.77286074190174</v>
      </c>
      <c r="H108" s="17">
        <f t="shared" si="95"/>
        <v>42.90712846448534</v>
      </c>
      <c r="I108" s="17">
        <f aca="true" t="shared" si="118" ref="I108:Q108">I107*(1+$C$2/100)</f>
        <v>37.114926916772035</v>
      </c>
      <c r="J108" s="17">
        <f t="shared" si="118"/>
        <v>50.33505293973103</v>
      </c>
      <c r="K108" s="17">
        <f t="shared" si="118"/>
        <v>53.3255522899199</v>
      </c>
      <c r="L108" s="17">
        <f t="shared" si="118"/>
        <v>45.70164725954748</v>
      </c>
      <c r="M108" s="17">
        <f t="shared" si="118"/>
        <v>32.04692666086264</v>
      </c>
      <c r="N108" s="17">
        <f t="shared" si="118"/>
        <v>49.95753201597353</v>
      </c>
      <c r="O108" s="17">
        <f t="shared" si="118"/>
        <v>53.94027159735006</v>
      </c>
      <c r="P108" s="17">
        <f t="shared" si="118"/>
        <v>37.92903518030208</v>
      </c>
      <c r="Q108" s="17">
        <f t="shared" si="118"/>
        <v>47.515499893730016</v>
      </c>
    </row>
    <row r="109" spans="2:17" ht="12.75">
      <c r="B109" s="1">
        <v>98</v>
      </c>
      <c r="C109" s="17">
        <f t="shared" si="91"/>
        <v>48.90042393216424</v>
      </c>
      <c r="D109" s="17">
        <f t="shared" si="91"/>
        <v>53.63265348572822</v>
      </c>
      <c r="E109" s="17">
        <f t="shared" si="92"/>
        <v>46.38348849082404</v>
      </c>
      <c r="F109" s="17">
        <f t="shared" si="93"/>
        <v>56.468088304942825</v>
      </c>
      <c r="G109" s="17">
        <f t="shared" si="94"/>
        <v>35.42773091825492</v>
      </c>
      <c r="H109" s="17">
        <f t="shared" si="95"/>
        <v>45.00957775924512</v>
      </c>
      <c r="I109" s="17">
        <f aca="true" t="shared" si="119" ref="I109:Q109">I108*(1+$C$2/100)</f>
        <v>38.93355833569386</v>
      </c>
      <c r="J109" s="17">
        <f t="shared" si="119"/>
        <v>52.801470533777845</v>
      </c>
      <c r="K109" s="17">
        <f t="shared" si="119"/>
        <v>55.93850435212597</v>
      </c>
      <c r="L109" s="17">
        <f t="shared" si="119"/>
        <v>47.9410279752653</v>
      </c>
      <c r="M109" s="17">
        <f t="shared" si="119"/>
        <v>33.61722606724491</v>
      </c>
      <c r="N109" s="17">
        <f t="shared" si="119"/>
        <v>52.40545108475623</v>
      </c>
      <c r="O109" s="17">
        <f t="shared" si="119"/>
        <v>56.58334490562021</v>
      </c>
      <c r="P109" s="17">
        <f t="shared" si="119"/>
        <v>39.78755790413688</v>
      </c>
      <c r="Q109" s="17">
        <f t="shared" si="119"/>
        <v>49.843759388522784</v>
      </c>
    </row>
    <row r="110" spans="2:17" ht="12.75">
      <c r="B110" s="1">
        <v>99</v>
      </c>
      <c r="C110" s="17">
        <f t="shared" si="91"/>
        <v>51.29654470484028</v>
      </c>
      <c r="D110" s="17">
        <f t="shared" si="91"/>
        <v>56.2606535065289</v>
      </c>
      <c r="E110" s="17">
        <f t="shared" si="92"/>
        <v>48.65627942687442</v>
      </c>
      <c r="F110" s="17">
        <f t="shared" si="93"/>
        <v>59.23502463188502</v>
      </c>
      <c r="G110" s="17">
        <f t="shared" si="94"/>
        <v>37.16368973324941</v>
      </c>
      <c r="H110" s="17">
        <f t="shared" si="95"/>
        <v>47.215047069448126</v>
      </c>
      <c r="I110" s="17">
        <f aca="true" t="shared" si="120" ref="I110:Q110">I109*(1+$C$2/100)</f>
        <v>40.841302694142854</v>
      </c>
      <c r="J110" s="17">
        <f t="shared" si="120"/>
        <v>55.38874258993295</v>
      </c>
      <c r="K110" s="17">
        <f t="shared" si="120"/>
        <v>58.679491065380134</v>
      </c>
      <c r="L110" s="17">
        <f t="shared" si="120"/>
        <v>50.2901383460533</v>
      </c>
      <c r="M110" s="17">
        <f t="shared" si="120"/>
        <v>35.26447014453991</v>
      </c>
      <c r="N110" s="17">
        <f t="shared" si="120"/>
        <v>54.97331818790928</v>
      </c>
      <c r="O110" s="17">
        <f t="shared" si="120"/>
        <v>59.355928805995596</v>
      </c>
      <c r="P110" s="17">
        <f t="shared" si="120"/>
        <v>41.737148241439584</v>
      </c>
      <c r="Q110" s="17">
        <f t="shared" si="120"/>
        <v>52.286103598560395</v>
      </c>
    </row>
    <row r="111" spans="2:17" ht="12.75">
      <c r="B111" s="1">
        <v>100</v>
      </c>
      <c r="C111" s="17">
        <f t="shared" si="91"/>
        <v>53.81007539537745</v>
      </c>
      <c r="D111" s="17">
        <f t="shared" si="91"/>
        <v>59.01742552834881</v>
      </c>
      <c r="E111" s="17">
        <f t="shared" si="92"/>
        <v>51.04043711879126</v>
      </c>
      <c r="F111" s="17">
        <f t="shared" si="93"/>
        <v>62.13754083884738</v>
      </c>
      <c r="G111" s="17">
        <f t="shared" si="94"/>
        <v>38.98471053017863</v>
      </c>
      <c r="H111" s="17">
        <f t="shared" si="95"/>
        <v>49.52858437585108</v>
      </c>
      <c r="I111" s="17">
        <f aca="true" t="shared" si="121" ref="I111:Q111">I110*(1+$C$2/100)</f>
        <v>42.84252652615585</v>
      </c>
      <c r="J111" s="17">
        <f t="shared" si="121"/>
        <v>58.102790976839664</v>
      </c>
      <c r="K111" s="17">
        <f t="shared" si="121"/>
        <v>61.55478612758375</v>
      </c>
      <c r="L111" s="17">
        <f t="shared" si="121"/>
        <v>52.75435512500991</v>
      </c>
      <c r="M111" s="17">
        <f t="shared" si="121"/>
        <v>36.99242918162236</v>
      </c>
      <c r="N111" s="17">
        <f t="shared" si="121"/>
        <v>57.66701077911683</v>
      </c>
      <c r="O111" s="17">
        <f t="shared" si="121"/>
        <v>62.264369317489376</v>
      </c>
      <c r="P111" s="17">
        <f t="shared" si="121"/>
        <v>43.782268505270125</v>
      </c>
      <c r="Q111" s="17">
        <f t="shared" si="121"/>
        <v>54.84812267488985</v>
      </c>
    </row>
    <row r="112" ht="12.75">
      <c r="B112" s="1"/>
    </row>
    <row r="113" spans="2:17" ht="12.75">
      <c r="B113" s="1" t="s">
        <v>7</v>
      </c>
      <c r="C113" s="21">
        <f aca="true" t="shared" si="122" ref="C113:H113">IRR(C11:C111)</f>
        <v>0.09611908072499298</v>
      </c>
      <c r="D113" s="21">
        <f>IRR(D11:D111)</f>
        <v>0.09929256341644326</v>
      </c>
      <c r="E113" s="21">
        <f t="shared" si="122"/>
        <v>0.09301927377221009</v>
      </c>
      <c r="F113" s="21">
        <f t="shared" si="122"/>
        <v>0.10371955344055979</v>
      </c>
      <c r="G113" s="21">
        <f t="shared" si="122"/>
        <v>0.081609393144265</v>
      </c>
      <c r="H113" s="21">
        <f t="shared" si="122"/>
        <v>0.09107949704107043</v>
      </c>
      <c r="I113" s="21">
        <f aca="true" t="shared" si="123" ref="I113:Q113">IRR(I11:I111)</f>
        <v>0.08491855278425636</v>
      </c>
      <c r="J113" s="21">
        <f t="shared" si="123"/>
        <v>0.09956560337958804</v>
      </c>
      <c r="K113" s="21">
        <f t="shared" si="123"/>
        <v>0.10343285084685125</v>
      </c>
      <c r="L113" s="21">
        <f t="shared" si="123"/>
        <v>0.09499130544895908</v>
      </c>
      <c r="M113" s="21">
        <f t="shared" si="123"/>
        <v>0.07950056789481841</v>
      </c>
      <c r="N113" s="21">
        <f t="shared" si="123"/>
        <v>0.0990726213373208</v>
      </c>
      <c r="O113" s="21">
        <f t="shared" si="123"/>
        <v>0.10336414078156106</v>
      </c>
      <c r="P113" s="21">
        <f t="shared" si="123"/>
        <v>0.08488199959143453</v>
      </c>
      <c r="Q113" s="21">
        <f t="shared" si="123"/>
        <v>0.09603429731865794</v>
      </c>
    </row>
    <row r="114" spans="2:17" ht="12.75">
      <c r="B114" s="1"/>
      <c r="C114">
        <f aca="true" t="shared" si="124" ref="C114:H114">100*C113</f>
        <v>9.611908072499297</v>
      </c>
      <c r="D114">
        <f>100*D113</f>
        <v>9.929256341644326</v>
      </c>
      <c r="E114">
        <f t="shared" si="124"/>
        <v>9.30192737722101</v>
      </c>
      <c r="F114">
        <f t="shared" si="124"/>
        <v>10.371955344055978</v>
      </c>
      <c r="G114">
        <f t="shared" si="124"/>
        <v>8.1609393144265</v>
      </c>
      <c r="H114">
        <f t="shared" si="124"/>
        <v>9.107949704107043</v>
      </c>
      <c r="I114">
        <f aca="true" t="shared" si="125" ref="I114:Q114">100*I113</f>
        <v>8.491855278425636</v>
      </c>
      <c r="J114">
        <f t="shared" si="125"/>
        <v>9.956560337958804</v>
      </c>
      <c r="K114">
        <f t="shared" si="125"/>
        <v>10.343285084685125</v>
      </c>
      <c r="L114">
        <f t="shared" si="125"/>
        <v>9.499130544895907</v>
      </c>
      <c r="M114">
        <f t="shared" si="125"/>
        <v>7.950056789481841</v>
      </c>
      <c r="N114">
        <f t="shared" si="125"/>
        <v>9.907262133732079</v>
      </c>
      <c r="O114">
        <f t="shared" si="125"/>
        <v>10.336414078156105</v>
      </c>
      <c r="P114">
        <f t="shared" si="125"/>
        <v>8.488199959143452</v>
      </c>
      <c r="Q114">
        <f t="shared" si="125"/>
        <v>9.603429731865793</v>
      </c>
    </row>
    <row r="116" spans="2:5" ht="12.75">
      <c r="B116" t="s">
        <v>8</v>
      </c>
      <c r="C116" s="21">
        <f>AVERAGE(C113:Q113)</f>
        <v>0.09404008672819926</v>
      </c>
      <c r="D116" s="21"/>
      <c r="E116" s="21"/>
    </row>
    <row r="117" spans="2:5" ht="12.75">
      <c r="B117" t="s">
        <v>9</v>
      </c>
      <c r="C117" s="21">
        <f>MEDIAN(C113:Q113)</f>
        <v>0.09603429731865794</v>
      </c>
      <c r="D117" s="21"/>
      <c r="E117" s="21"/>
    </row>
  </sheetData>
  <sheetProtection/>
  <printOptions/>
  <pageMargins left="0.75" right="0.75" top="1" bottom="1" header="0.5" footer="0.5"/>
  <pageSetup fitToHeight="3" fitToWidth="1" horizontalDpi="600" verticalDpi="600" orientation="landscape" scale="74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67 ELECTRONIC.xls</dc:title>
  <dc:subject/>
  <dc:creator>kmcshane</dc:creator>
  <cp:keywords/>
  <dc:description/>
  <cp:lastModifiedBy>Penny Gibbs</cp:lastModifiedBy>
  <cp:lastPrinted>2011-06-21T14:20:44Z</cp:lastPrinted>
  <dcterms:created xsi:type="dcterms:W3CDTF">2010-01-19T19:40:19Z</dcterms:created>
  <dcterms:modified xsi:type="dcterms:W3CDTF">2011-06-21T18:12:10Z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Drover, Lynne</vt:lpwstr>
  </property>
  <property fmtid="{D5CDD505-2E9C-101B-9397-08002B2CF9AE}" pid="5" name="display_urn:schemas-microsoft-com:office:office#Auth">
    <vt:lpwstr>Cyr, Jennifer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0x0101007B80CFDF7D147D4B858BD6AB7FB844D5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Ord">
    <vt:lpwstr>212800.000000000</vt:lpwstr>
  </property>
  <property fmtid="{D5CDD505-2E9C-101B-9397-08002B2CF9AE}" pid="12" name="Ownersh">
    <vt:lpwstr>8) Sign-Off</vt:lpwstr>
  </property>
  <property fmtid="{D5CDD505-2E9C-101B-9397-08002B2CF9AE}" pid="13" name="Assigned t">
    <vt:lpwstr>15</vt:lpwstr>
  </property>
  <property fmtid="{D5CDD505-2E9C-101B-9397-08002B2CF9AE}" pid="14" name="display_urn:schemas-microsoft-com:office:office#Assigned_x0020_t">
    <vt:lpwstr>PETERS, NICHOLAS</vt:lpwstr>
  </property>
  <property fmtid="{D5CDD505-2E9C-101B-9397-08002B2CF9AE}" pid="15" name="display_urn:schemas-microsoft-com:office:office#Review">
    <vt:lpwstr>KEHOE, CLAUDETTE</vt:lpwstr>
  </property>
  <property fmtid="{D5CDD505-2E9C-101B-9397-08002B2CF9AE}" pid="16" name="Review">
    <vt:lpwstr>19</vt:lpwstr>
  </property>
  <property fmtid="{D5CDD505-2E9C-101B-9397-08002B2CF9AE}" pid="17" name="Date Due to OI (9a">
    <vt:lpwstr>2011-06-23T00:00:00Z</vt:lpwstr>
  </property>
  <property fmtid="{D5CDD505-2E9C-101B-9397-08002B2CF9AE}" pid="18" name="Date Rec">
    <vt:lpwstr>2011-06-16T00:00:00Z</vt:lpwstr>
  </property>
  <property fmtid="{D5CDD505-2E9C-101B-9397-08002B2CF9AE}" pid="19" name="Date for Sign-o">
    <vt:lpwstr>2011-06-28T00:00:00Z</vt:lpwstr>
  </property>
  <property fmtid="{D5CDD505-2E9C-101B-9397-08002B2CF9AE}" pid="20" name="File Da">
    <vt:lpwstr>2011-06-30T00:00:00Z</vt:lpwstr>
  </property>
  <property fmtid="{D5CDD505-2E9C-101B-9397-08002B2CF9AE}" pid="21" name="Confidenti">
    <vt:lpwstr>Non-Confidential</vt:lpwstr>
  </property>
  <property fmtid="{D5CDD505-2E9C-101B-9397-08002B2CF9AE}" pid="22" name="File Electronicall">
    <vt:lpwstr>1</vt:lpwstr>
  </property>
</Properties>
</file>